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汇总表" sheetId="4" r:id="rId1"/>
    <sheet name="八卦洲街道明细表" sheetId="9" r:id="rId2"/>
  </sheets>
  <definedNames>
    <definedName name="_xlnm._FilterDatabase" localSheetId="1" hidden="1">八卦洲街道明细表!$A$3:$J$352</definedName>
    <definedName name="_xlnm._FilterDatabase" localSheetId="0" hidden="1">汇总表!$A$3:$J$3</definedName>
    <definedName name="_xlnm.Print_Area" localSheetId="0">汇总表!$A$1:$J$11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<sst xmlns="http://schemas.openxmlformats.org/spreadsheetml/2006/main" count="720" uniqueCount="365">
  <si>
    <t>八卦洲街道2025年秋季秸秆机械化还田作业申报面积审核情况汇总表</t>
  </si>
  <si>
    <t>单位：亩</t>
  </si>
  <si>
    <t>序号</t>
  </si>
  <si>
    <t>作业地点</t>
  </si>
  <si>
    <t>申报面积</t>
  </si>
  <si>
    <t>核减面积</t>
  </si>
  <si>
    <t>核实面积</t>
  </si>
  <si>
    <t>核减率</t>
  </si>
  <si>
    <t>现场核查面积</t>
  </si>
  <si>
    <t>占申报面积比</t>
  </si>
  <si>
    <t>电话核查面积</t>
  </si>
  <si>
    <t>新闸村</t>
  </si>
  <si>
    <t>中桥村</t>
  </si>
  <si>
    <t>上坝村</t>
  </si>
  <si>
    <t>七里村</t>
  </si>
  <si>
    <t>下坝村</t>
  </si>
  <si>
    <t>东江村</t>
  </si>
  <si>
    <t>外沙村</t>
  </si>
  <si>
    <t>合  计</t>
  </si>
  <si>
    <t>2025年秋季秸秆机械化还田作业补助公示表（八卦洲街道）</t>
  </si>
  <si>
    <t>实际种植户姓名</t>
  </si>
  <si>
    <t>所在村组</t>
  </si>
  <si>
    <t>作业面积（亩）核查确认</t>
  </si>
  <si>
    <t>补助标准（元/亩）</t>
  </si>
  <si>
    <t>补助金额（元）</t>
  </si>
  <si>
    <t>备注</t>
  </si>
  <si>
    <t>水稻</t>
  </si>
  <si>
    <t>玉米</t>
  </si>
  <si>
    <t>芦蒿</t>
  </si>
  <si>
    <t>合计</t>
  </si>
  <si>
    <t>周汉山</t>
  </si>
  <si>
    <t>纪为斌</t>
  </si>
  <si>
    <t>张刚</t>
  </si>
  <si>
    <t>刘正明</t>
  </si>
  <si>
    <t>戴苏鸿</t>
  </si>
  <si>
    <t>梅伯全</t>
  </si>
  <si>
    <t>张西志</t>
  </si>
  <si>
    <t>王斌</t>
  </si>
  <si>
    <t>陈钢</t>
  </si>
  <si>
    <t>郭德潭</t>
  </si>
  <si>
    <t>蒋文明</t>
  </si>
  <si>
    <t>杨步军</t>
  </si>
  <si>
    <t>严庭春</t>
  </si>
  <si>
    <t>杨上海</t>
  </si>
  <si>
    <t>南京市栖霞区丰谷园家庭农场</t>
  </si>
  <si>
    <t>贾增荣</t>
  </si>
  <si>
    <t>张家兵</t>
  </si>
  <si>
    <t>南京睿享未来农业有限公司</t>
  </si>
  <si>
    <t>陈娟</t>
  </si>
  <si>
    <t>陈邦群</t>
  </si>
  <si>
    <t>夏翠华</t>
  </si>
  <si>
    <t>张秀芝</t>
  </si>
  <si>
    <t>陈昌海</t>
  </si>
  <si>
    <t>李世桃</t>
  </si>
  <si>
    <t>晏金录</t>
  </si>
  <si>
    <t>高文凯</t>
  </si>
  <si>
    <t>陆德明</t>
  </si>
  <si>
    <t>王海厂</t>
  </si>
  <si>
    <t>蒋光辉</t>
  </si>
  <si>
    <t>戴家玉</t>
  </si>
  <si>
    <t>陆军平</t>
  </si>
  <si>
    <t>陆瑞福</t>
  </si>
  <si>
    <t>童朝胜</t>
  </si>
  <si>
    <t>徐道有</t>
  </si>
  <si>
    <t>童庆道</t>
  </si>
  <si>
    <t>王寿恒</t>
  </si>
  <si>
    <t>王龙霖</t>
  </si>
  <si>
    <t>芦永祥</t>
  </si>
  <si>
    <t>胡小彭</t>
  </si>
  <si>
    <t>曹立亮</t>
  </si>
  <si>
    <t>周玉华</t>
  </si>
  <si>
    <t>吴瑞英</t>
  </si>
  <si>
    <t>胡先彭</t>
  </si>
  <si>
    <t>张美林</t>
  </si>
  <si>
    <t>盛双喜</t>
  </si>
  <si>
    <t>徐明玲</t>
  </si>
  <si>
    <t>谢传有</t>
  </si>
  <si>
    <t>徐真英</t>
  </si>
  <si>
    <t>王秀梅</t>
  </si>
  <si>
    <t>钱永兰</t>
  </si>
  <si>
    <t>殷其发</t>
  </si>
  <si>
    <t>陆修贤</t>
  </si>
  <si>
    <t>殷其富</t>
  </si>
  <si>
    <t>殷其才</t>
  </si>
  <si>
    <t>梅兆林</t>
  </si>
  <si>
    <t>李小姐</t>
  </si>
  <si>
    <t>邢善高</t>
  </si>
  <si>
    <t>陈文银</t>
  </si>
  <si>
    <t>陈金梅</t>
  </si>
  <si>
    <t>邢善才</t>
  </si>
  <si>
    <t>耿克洲</t>
  </si>
  <si>
    <t>黄家富</t>
  </si>
  <si>
    <t>甘志新</t>
  </si>
  <si>
    <t>陆晨</t>
  </si>
  <si>
    <t>高秀华</t>
  </si>
  <si>
    <t>小计</t>
  </si>
  <si>
    <t>江苏江龙农业开发有限公司</t>
  </si>
  <si>
    <t>江苏瑞斌农业科技开发有限公司</t>
  </si>
  <si>
    <t>徐磊</t>
  </si>
  <si>
    <t>李金柱</t>
  </si>
  <si>
    <t>胡祖云</t>
  </si>
  <si>
    <t>胡祖平</t>
  </si>
  <si>
    <t>东桂香</t>
  </si>
  <si>
    <t>朱家喜</t>
  </si>
  <si>
    <t>汪光霞</t>
  </si>
  <si>
    <t>郑法磊</t>
  </si>
  <si>
    <t>程加金</t>
  </si>
  <si>
    <t>王杰</t>
  </si>
  <si>
    <t>陆炳</t>
  </si>
  <si>
    <t>王兴俄</t>
  </si>
  <si>
    <t>蒋正阳</t>
  </si>
  <si>
    <t>蒋正平</t>
  </si>
  <si>
    <t>陈月来</t>
  </si>
  <si>
    <t>焦瑞亮</t>
  </si>
  <si>
    <t>林连珍</t>
  </si>
  <si>
    <t>侯良海</t>
  </si>
  <si>
    <t>花良达</t>
  </si>
  <si>
    <t>姚宝林</t>
  </si>
  <si>
    <t>赵一发</t>
  </si>
  <si>
    <t>肖本珍</t>
  </si>
  <si>
    <t>顾宗平</t>
  </si>
  <si>
    <t>代本富</t>
  </si>
  <si>
    <t>秦芝祥</t>
  </si>
  <si>
    <t>王昌雨</t>
  </si>
  <si>
    <t>吴书奇</t>
  </si>
  <si>
    <t>王生林</t>
  </si>
  <si>
    <t>林灵</t>
  </si>
  <si>
    <t>匡素兰</t>
  </si>
  <si>
    <t>杨敬珍</t>
  </si>
  <si>
    <t>王起强</t>
  </si>
  <si>
    <t>刘梅云</t>
  </si>
  <si>
    <t>王国福</t>
  </si>
  <si>
    <t>王福贞</t>
  </si>
  <si>
    <t>高昌妹</t>
  </si>
  <si>
    <t>曹钢</t>
  </si>
  <si>
    <t>许德友</t>
  </si>
  <si>
    <t>吴云斌</t>
  </si>
  <si>
    <t>宋维支</t>
  </si>
  <si>
    <t>唐孝磊</t>
  </si>
  <si>
    <t>周来</t>
  </si>
  <si>
    <t>张新文</t>
  </si>
  <si>
    <t>曾永祥</t>
  </si>
  <si>
    <t>苏良才</t>
  </si>
  <si>
    <t>吕先有</t>
  </si>
  <si>
    <t>吕先维</t>
  </si>
  <si>
    <t>吕先树</t>
  </si>
  <si>
    <t>周根生</t>
  </si>
  <si>
    <t>周根旺</t>
  </si>
  <si>
    <t>赵家玉</t>
  </si>
  <si>
    <t>李明桥</t>
  </si>
  <si>
    <t>袁守华</t>
  </si>
  <si>
    <t>周登宝</t>
  </si>
  <si>
    <t>张理荣</t>
  </si>
  <si>
    <t>张国祥</t>
  </si>
  <si>
    <t>徐必常</t>
  </si>
  <si>
    <t>毕功祥</t>
  </si>
  <si>
    <t>夏可喜</t>
  </si>
  <si>
    <t>宋福田</t>
  </si>
  <si>
    <t>赵家财</t>
  </si>
  <si>
    <t>张同桥</t>
  </si>
  <si>
    <t>刘乐根</t>
  </si>
  <si>
    <t>张明好</t>
  </si>
  <si>
    <t>刘先海</t>
  </si>
  <si>
    <t>何光龙</t>
  </si>
  <si>
    <t>周盐林</t>
  </si>
  <si>
    <t>谢启友</t>
  </si>
  <si>
    <t>张正祥</t>
  </si>
  <si>
    <t>叶成功</t>
  </si>
  <si>
    <t>张克好</t>
  </si>
  <si>
    <t>季一顺</t>
  </si>
  <si>
    <t>吴克和</t>
  </si>
  <si>
    <t>倪国荣</t>
  </si>
  <si>
    <t>毕功强</t>
  </si>
  <si>
    <t>王勇</t>
  </si>
  <si>
    <t>郝增英</t>
  </si>
  <si>
    <t>王维进</t>
  </si>
  <si>
    <t>周宗海</t>
  </si>
  <si>
    <t>郑九龙</t>
  </si>
  <si>
    <t>郑久盛</t>
  </si>
  <si>
    <t>王承华</t>
  </si>
  <si>
    <t>孙啟长</t>
  </si>
  <si>
    <t>胡荣国</t>
  </si>
  <si>
    <t>吴昌满</t>
  </si>
  <si>
    <t>张淑明</t>
  </si>
  <si>
    <t>胡荣红</t>
  </si>
  <si>
    <t>吴义生</t>
  </si>
  <si>
    <t>李怒云</t>
  </si>
  <si>
    <t>胡章虎</t>
  </si>
  <si>
    <t>张正兰</t>
  </si>
  <si>
    <t>王锦良</t>
  </si>
  <si>
    <t>伍开和</t>
  </si>
  <si>
    <t>火菊清</t>
  </si>
  <si>
    <t>夏正胜</t>
  </si>
  <si>
    <t>夏正凯</t>
  </si>
  <si>
    <t>陈云</t>
  </si>
  <si>
    <t>黄光仙</t>
  </si>
  <si>
    <t>林国同</t>
  </si>
  <si>
    <t>徐永明</t>
  </si>
  <si>
    <t>鲁清怀</t>
  </si>
  <si>
    <t>夏直富</t>
  </si>
  <si>
    <t>陶先虎</t>
  </si>
  <si>
    <t>顾翠萍</t>
  </si>
  <si>
    <t>戴梅珍</t>
  </si>
  <si>
    <t>徐广才</t>
  </si>
  <si>
    <t>徐广林</t>
  </si>
  <si>
    <t>朱光宝</t>
  </si>
  <si>
    <t>徐国强</t>
  </si>
  <si>
    <t>周宝善</t>
  </si>
  <si>
    <t>李桂英</t>
  </si>
  <si>
    <t>胡淑琴</t>
  </si>
  <si>
    <t>蔡德虎</t>
  </si>
  <si>
    <t>徐国泰</t>
  </si>
  <si>
    <t>蒋先宏</t>
  </si>
  <si>
    <t>周宝键</t>
  </si>
  <si>
    <t>周宝红</t>
  </si>
  <si>
    <t>宋明虎</t>
  </si>
  <si>
    <t>宋明海</t>
  </si>
  <si>
    <t>周宝亮</t>
  </si>
  <si>
    <t>庄玉琴</t>
  </si>
  <si>
    <t>范德发</t>
  </si>
  <si>
    <t>余宗云</t>
  </si>
  <si>
    <t>朱立英</t>
  </si>
  <si>
    <t>童新良</t>
  </si>
  <si>
    <t>袁品贵</t>
  </si>
  <si>
    <t>夏元春</t>
  </si>
  <si>
    <t>杨久金</t>
  </si>
  <si>
    <t>朱玉贵</t>
  </si>
  <si>
    <t>沙开贵</t>
  </si>
  <si>
    <t>朱家财</t>
  </si>
  <si>
    <t>丁小玲</t>
  </si>
  <si>
    <t>张守福</t>
  </si>
  <si>
    <t>夏正安</t>
  </si>
  <si>
    <t>陈红军</t>
  </si>
  <si>
    <t>侯爱庆</t>
  </si>
  <si>
    <t>侯正贵</t>
  </si>
  <si>
    <t>秦宗友</t>
  </si>
  <si>
    <t>吴永奎</t>
  </si>
  <si>
    <t>蔡荣祥</t>
  </si>
  <si>
    <t>黄克武</t>
  </si>
  <si>
    <t>王锡萍</t>
  </si>
  <si>
    <t>陈飞</t>
  </si>
  <si>
    <t>谷宗文</t>
  </si>
  <si>
    <t>周双洲</t>
  </si>
  <si>
    <t>章玉明</t>
  </si>
  <si>
    <t>倪修林</t>
  </si>
  <si>
    <t>杭其富</t>
  </si>
  <si>
    <t>吴有卢</t>
  </si>
  <si>
    <t>陈贵富</t>
  </si>
  <si>
    <t>肖杰</t>
  </si>
  <si>
    <t>石贵勇</t>
  </si>
  <si>
    <t>李献成</t>
  </si>
  <si>
    <t>沈俊生</t>
  </si>
  <si>
    <t>沈俊英</t>
  </si>
  <si>
    <t>张先越</t>
  </si>
  <si>
    <t>钱杨贵</t>
  </si>
  <si>
    <t>邓宏发</t>
  </si>
  <si>
    <t>叶忠</t>
  </si>
  <si>
    <t>张成龙</t>
  </si>
  <si>
    <t>黄琪红</t>
  </si>
  <si>
    <t>秦志海</t>
  </si>
  <si>
    <t>吴士梅</t>
  </si>
  <si>
    <t>盛志明</t>
  </si>
  <si>
    <t>陈桂秀</t>
  </si>
  <si>
    <t>陈金义</t>
  </si>
  <si>
    <t>张志宝</t>
  </si>
  <si>
    <t>李桂华</t>
  </si>
  <si>
    <t>黄琪平</t>
  </si>
  <si>
    <t>李义华</t>
  </si>
  <si>
    <t>姚志英</t>
  </si>
  <si>
    <t>曹永祥</t>
  </si>
  <si>
    <t>汤德荣</t>
  </si>
  <si>
    <t>陈芝香</t>
  </si>
  <si>
    <t>倪国贵</t>
  </si>
  <si>
    <t>章道福</t>
  </si>
  <si>
    <t>李世学</t>
  </si>
  <si>
    <t>李世荣</t>
  </si>
  <si>
    <t>陈志道</t>
  </si>
  <si>
    <t>唐启祥</t>
  </si>
  <si>
    <t>邓宏财</t>
  </si>
  <si>
    <t>刘谊春</t>
  </si>
  <si>
    <t>蒋后明</t>
  </si>
  <si>
    <t>石开洲</t>
  </si>
  <si>
    <t>石开昌</t>
  </si>
  <si>
    <t>刘友林</t>
  </si>
  <si>
    <t>刘仲安</t>
  </si>
  <si>
    <t>汪起年</t>
  </si>
  <si>
    <t>张正义</t>
  </si>
  <si>
    <t>张理尚</t>
  </si>
  <si>
    <t>张克金</t>
  </si>
  <si>
    <t>刘作正</t>
  </si>
  <si>
    <t>刘四九</t>
  </si>
  <si>
    <t>宋福勤</t>
  </si>
  <si>
    <t>邹世新</t>
  </si>
  <si>
    <t>邹后藩</t>
  </si>
  <si>
    <t>张勇</t>
  </si>
  <si>
    <t>刘云</t>
  </si>
  <si>
    <t>赵克堂</t>
  </si>
  <si>
    <t>陶先智</t>
  </si>
  <si>
    <t>张理富</t>
  </si>
  <si>
    <t>刘飞</t>
  </si>
  <si>
    <t>刘成斌</t>
  </si>
  <si>
    <t>郭家波</t>
  </si>
  <si>
    <t>周宗和</t>
  </si>
  <si>
    <t>陈贵义</t>
  </si>
  <si>
    <t>胡荣超</t>
  </si>
  <si>
    <t>肖尚恒</t>
  </si>
  <si>
    <t>许官银</t>
  </si>
  <si>
    <t>王秉星</t>
  </si>
  <si>
    <t>李怒华</t>
  </si>
  <si>
    <t>丁以才</t>
  </si>
  <si>
    <t>丁以平</t>
  </si>
  <si>
    <t>王志坚</t>
  </si>
  <si>
    <t>胡长龙</t>
  </si>
  <si>
    <t>方菊香</t>
  </si>
  <si>
    <t>刘学虎</t>
  </si>
  <si>
    <t>王化青</t>
  </si>
  <si>
    <t>贾兴雷</t>
  </si>
  <si>
    <t>余会</t>
  </si>
  <si>
    <t>杨元坤</t>
  </si>
  <si>
    <t>王娥成</t>
  </si>
  <si>
    <t>郑传江</t>
  </si>
  <si>
    <t>吴昆</t>
  </si>
  <si>
    <t>曹礼飞</t>
  </si>
  <si>
    <t>姚先富</t>
  </si>
  <si>
    <t>周锡文</t>
  </si>
  <si>
    <t>管冬梅</t>
  </si>
  <si>
    <t>何久虎</t>
  </si>
  <si>
    <t>赵加治</t>
  </si>
  <si>
    <t>丁家友</t>
  </si>
  <si>
    <t>马福寿</t>
  </si>
  <si>
    <t>何庆祝</t>
  </si>
  <si>
    <t>马闯先</t>
  </si>
  <si>
    <t>章成斌</t>
  </si>
  <si>
    <t>谢永贵</t>
  </si>
  <si>
    <t>张玉发</t>
  </si>
  <si>
    <t>杨文武</t>
  </si>
  <si>
    <t>汪开玲</t>
  </si>
  <si>
    <t>陈秀阳</t>
  </si>
  <si>
    <t>吴从兵</t>
  </si>
  <si>
    <t>姚文</t>
  </si>
  <si>
    <t>陈修华</t>
  </si>
  <si>
    <t>梅庆秀</t>
  </si>
  <si>
    <t>朱文平</t>
  </si>
  <si>
    <t>陈浙目</t>
  </si>
  <si>
    <t>陈修虎</t>
  </si>
  <si>
    <t>陆春麟</t>
  </si>
  <si>
    <t>南京艾达思农牧发展专业合作社</t>
  </si>
  <si>
    <t>苑万宝</t>
  </si>
  <si>
    <t>武玉展</t>
  </si>
  <si>
    <t>丁乃平</t>
  </si>
  <si>
    <t>张如忠</t>
  </si>
  <si>
    <t>王春兵</t>
  </si>
  <si>
    <t>李延翠</t>
  </si>
  <si>
    <t>张海军</t>
  </si>
  <si>
    <t>唐丙青</t>
  </si>
  <si>
    <t>张世锁</t>
  </si>
  <si>
    <t>朱立清</t>
  </si>
  <si>
    <t>朱立才</t>
  </si>
  <si>
    <t>陶再斌</t>
  </si>
  <si>
    <t>鲁守洲</t>
  </si>
  <si>
    <t>薄其进</t>
  </si>
  <si>
    <t>赵海燕</t>
  </si>
  <si>
    <t>姚正华</t>
  </si>
  <si>
    <t>南京兆翀农业专业合作社</t>
  </si>
  <si>
    <t>蒋太兵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</si>
</sst>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8"/>
      <name val="仿宋"/>
      <charset val="134"/>
    </font>
    <font>
      <sz val="12"/>
      <name val="仿宋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indexed="8"/>
      <name val="仿宋"/>
      <charset val="134"/>
    </font>
    <font>
      <sz val="11"/>
      <color indexed="8"/>
      <name val="仿宋_GB2312"/>
      <charset val="134"/>
    </font>
    <font>
      <sz val="11"/>
      <color theme="1"/>
      <name val="Times New Roman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0"/>
      <name val="仿宋_GB2312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Microsoft YaHei"/>
      <charset val="134"/>
    </font>
    <font>
      <b/>
      <sz val="8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 applyBorder="0"/>
    <xf numFmtId="0" fontId="47" fillId="0" borderId="0" applyBorder="0"/>
    <xf numFmtId="0" fontId="46" fillId="0" borderId="0"/>
    <xf numFmtId="0" fontId="47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2" fillId="0" borderId="0" xfId="53" applyFont="1" applyAlignment="1">
      <alignment vertical="center" wrapText="1"/>
    </xf>
    <xf numFmtId="0" fontId="22" fillId="0" borderId="0" xfId="53" applyFont="1">
      <alignment vertical="center"/>
    </xf>
    <xf numFmtId="0" fontId="22" fillId="0" borderId="0" xfId="53" applyFont="1" applyFill="1">
      <alignment vertical="center"/>
    </xf>
    <xf numFmtId="0" fontId="22" fillId="0" borderId="0" xfId="53" applyNumberFormat="1" applyFont="1">
      <alignment vertical="center"/>
    </xf>
    <xf numFmtId="0" fontId="23" fillId="0" borderId="0" xfId="53" applyFont="1" applyFill="1" applyAlignment="1">
      <alignment horizontal="center" vertical="center"/>
    </xf>
    <xf numFmtId="0" fontId="23" fillId="0" borderId="0" xfId="53" applyNumberFormat="1" applyFont="1" applyFill="1" applyAlignment="1">
      <alignment horizontal="center" vertical="center"/>
    </xf>
    <xf numFmtId="10" fontId="23" fillId="0" borderId="0" xfId="55" applyNumberFormat="1" applyFont="1" applyAlignment="1">
      <alignment horizontal="center" vertical="center"/>
    </xf>
    <xf numFmtId="0" fontId="23" fillId="0" borderId="0" xfId="55" applyNumberFormat="1" applyFont="1" applyAlignment="1">
      <alignment horizontal="center" vertical="center"/>
    </xf>
    <xf numFmtId="0" fontId="24" fillId="0" borderId="0" xfId="53" applyFont="1" applyFill="1" applyAlignment="1">
      <alignment horizontal="center" vertical="center" wrapText="1"/>
    </xf>
    <xf numFmtId="0" fontId="24" fillId="0" borderId="0" xfId="53" applyNumberFormat="1" applyFont="1" applyFill="1" applyAlignment="1">
      <alignment horizontal="center" vertical="center" wrapText="1"/>
    </xf>
    <xf numFmtId="10" fontId="24" fillId="0" borderId="0" xfId="55" applyNumberFormat="1" applyFont="1" applyAlignment="1">
      <alignment horizontal="center" vertical="center"/>
    </xf>
    <xf numFmtId="0" fontId="24" fillId="0" borderId="0" xfId="55" applyNumberFormat="1" applyFont="1" applyAlignment="1">
      <alignment horizontal="center" vertical="center"/>
    </xf>
    <xf numFmtId="10" fontId="24" fillId="0" borderId="0" xfId="55" applyNumberFormat="1" applyFont="1" applyAlignment="1">
      <alignment horizontal="center" vertical="center" wrapText="1"/>
    </xf>
    <xf numFmtId="0" fontId="24" fillId="0" borderId="1" xfId="53" applyFont="1" applyFill="1" applyBorder="1" applyAlignment="1">
      <alignment horizontal="center" vertical="center" wrapText="1"/>
    </xf>
    <xf numFmtId="0" fontId="24" fillId="0" borderId="1" xfId="53" applyNumberFormat="1" applyFont="1" applyFill="1" applyBorder="1" applyAlignment="1">
      <alignment horizontal="center" vertical="center" wrapText="1"/>
    </xf>
    <xf numFmtId="10" fontId="24" fillId="0" borderId="1" xfId="55" applyNumberFormat="1" applyFont="1" applyBorder="1" applyAlignment="1">
      <alignment horizontal="center" vertical="center"/>
    </xf>
    <xf numFmtId="0" fontId="24" fillId="0" borderId="1" xfId="55" applyNumberFormat="1" applyFont="1" applyBorder="1" applyAlignment="1">
      <alignment horizontal="center" vertical="center" wrapText="1"/>
    </xf>
    <xf numFmtId="10" fontId="24" fillId="0" borderId="1" xfId="55" applyNumberFormat="1" applyFont="1" applyBorder="1" applyAlignment="1">
      <alignment horizontal="center" vertical="center" wrapText="1"/>
    </xf>
    <xf numFmtId="0" fontId="25" fillId="0" borderId="1" xfId="53" applyFont="1" applyFill="1" applyBorder="1" applyAlignment="1">
      <alignment horizontal="center" vertical="center" wrapText="1"/>
    </xf>
    <xf numFmtId="0" fontId="25" fillId="0" borderId="1" xfId="53" applyNumberFormat="1" applyFont="1" applyFill="1" applyBorder="1" applyAlignment="1">
      <alignment horizontal="center" vertical="center" wrapText="1"/>
    </xf>
    <xf numFmtId="10" fontId="25" fillId="0" borderId="1" xfId="55" applyNumberFormat="1" applyFont="1" applyBorder="1" applyAlignment="1">
      <alignment horizontal="center" vertical="center" wrapText="1"/>
    </xf>
    <xf numFmtId="10" fontId="26" fillId="0" borderId="1" xfId="55" applyNumberFormat="1" applyFont="1" applyBorder="1" applyAlignment="1">
      <alignment horizontal="center" vertical="center" wrapText="1"/>
    </xf>
    <xf numFmtId="0" fontId="25" fillId="0" borderId="2" xfId="53" applyFont="1" applyFill="1" applyBorder="1" applyAlignment="1">
      <alignment horizontal="center" vertical="center" wrapText="1"/>
    </xf>
    <xf numFmtId="0" fontId="24" fillId="0" borderId="5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6" fillId="0" borderId="1" xfId="53" applyNumberFormat="1" applyFont="1" applyFill="1" applyBorder="1" applyAlignment="1">
      <alignment horizontal="center" vertical="center" wrapText="1"/>
    </xf>
    <xf numFmtId="43" fontId="22" fillId="0" borderId="0" xfId="53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Sheet1_1" xfId="51"/>
    <cellStyle name="常规 2" xfId="52"/>
    <cellStyle name="常规 4" xfId="53"/>
    <cellStyle name="千位分隔 2" xfId="54"/>
    <cellStyle name="百分比 2" xfId="55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view="pageBreakPreview" zoomScale="120" zoomScaleNormal="120" workbookViewId="0">
      <selection activeCell="A1" sqref="A1:J1"/>
    </sheetView>
  </sheetViews>
  <sheetFormatPr defaultColWidth="24.2" defaultRowHeight="12"/>
  <cols>
    <col min="1" max="1" width="3.85833333333333" style="60" customWidth="1"/>
    <col min="2" max="2" width="9.63333333333333" style="61" customWidth="1"/>
    <col min="3" max="3" width="9.35" style="62" customWidth="1"/>
    <col min="4" max="4" width="8.8" style="60" customWidth="1"/>
    <col min="5" max="5" width="9.53333333333333" style="60" customWidth="1"/>
    <col min="6" max="6" width="7.225" style="60" customWidth="1"/>
    <col min="7" max="7" width="10.3666666666667" style="60" customWidth="1"/>
    <col min="8" max="8" width="10.8333333333333" style="60" customWidth="1"/>
    <col min="9" max="9" width="10.5583333333333" style="60" customWidth="1"/>
    <col min="10" max="10" width="10.1833333333333" style="60" customWidth="1"/>
    <col min="11" max="11" width="14.5583333333333" style="60" customWidth="1"/>
    <col min="12" max="12" width="13.15" style="60" customWidth="1"/>
    <col min="13" max="252" width="24.2" style="60"/>
    <col min="253" max="253" width="3.85833333333333" style="60" customWidth="1"/>
    <col min="254" max="254" width="14.525" style="60" customWidth="1"/>
    <col min="255" max="255" width="9.85833333333333" style="60" customWidth="1"/>
    <col min="256" max="256" width="9.4" style="60" customWidth="1"/>
    <col min="257" max="257" width="6.8" style="60" customWidth="1"/>
    <col min="258" max="258" width="5.4" style="60" customWidth="1"/>
    <col min="259" max="259" width="11.4" style="60" customWidth="1"/>
    <col min="260" max="262" width="9.73333333333333" style="60" customWidth="1"/>
    <col min="263" max="263" width="11.4" style="60" customWidth="1"/>
    <col min="264" max="264" width="13.6666666666667" style="60" customWidth="1"/>
    <col min="265" max="508" width="24.2" style="60"/>
    <col min="509" max="509" width="3.85833333333333" style="60" customWidth="1"/>
    <col min="510" max="510" width="14.525" style="60" customWidth="1"/>
    <col min="511" max="511" width="9.85833333333333" style="60" customWidth="1"/>
    <col min="512" max="512" width="9.4" style="60" customWidth="1"/>
    <col min="513" max="513" width="6.8" style="60" customWidth="1"/>
    <col min="514" max="514" width="5.4" style="60" customWidth="1"/>
    <col min="515" max="515" width="11.4" style="60" customWidth="1"/>
    <col min="516" max="518" width="9.73333333333333" style="60" customWidth="1"/>
    <col min="519" max="519" width="11.4" style="60" customWidth="1"/>
    <col min="520" max="520" width="13.6666666666667" style="60" customWidth="1"/>
    <col min="521" max="764" width="24.2" style="60"/>
    <col min="765" max="765" width="3.85833333333333" style="60" customWidth="1"/>
    <col min="766" max="766" width="14.525" style="60" customWidth="1"/>
    <col min="767" max="767" width="9.85833333333333" style="60" customWidth="1"/>
    <col min="768" max="768" width="9.4" style="60" customWidth="1"/>
    <col min="769" max="769" width="6.8" style="60" customWidth="1"/>
    <col min="770" max="770" width="5.4" style="60" customWidth="1"/>
    <col min="771" max="771" width="11.4" style="60" customWidth="1"/>
    <col min="772" max="774" width="9.73333333333333" style="60" customWidth="1"/>
    <col min="775" max="775" width="11.4" style="60" customWidth="1"/>
    <col min="776" max="776" width="13.6666666666667" style="60" customWidth="1"/>
    <col min="777" max="1020" width="24.2" style="60"/>
    <col min="1021" max="1021" width="3.85833333333333" style="60" customWidth="1"/>
    <col min="1022" max="1022" width="14.525" style="60" customWidth="1"/>
    <col min="1023" max="1023" width="9.85833333333333" style="60" customWidth="1"/>
    <col min="1024" max="1024" width="9.4" style="60" customWidth="1"/>
    <col min="1025" max="1025" width="6.8" style="60" customWidth="1"/>
    <col min="1026" max="1026" width="5.4" style="60" customWidth="1"/>
    <col min="1027" max="1027" width="11.4" style="60" customWidth="1"/>
    <col min="1028" max="1030" width="9.73333333333333" style="60" customWidth="1"/>
    <col min="1031" max="1031" width="11.4" style="60" customWidth="1"/>
    <col min="1032" max="1032" width="13.6666666666667" style="60" customWidth="1"/>
    <col min="1033" max="1276" width="24.2" style="60"/>
    <col min="1277" max="1277" width="3.85833333333333" style="60" customWidth="1"/>
    <col min="1278" max="1278" width="14.525" style="60" customWidth="1"/>
    <col min="1279" max="1279" width="9.85833333333333" style="60" customWidth="1"/>
    <col min="1280" max="1280" width="9.4" style="60" customWidth="1"/>
    <col min="1281" max="1281" width="6.8" style="60" customWidth="1"/>
    <col min="1282" max="1282" width="5.4" style="60" customWidth="1"/>
    <col min="1283" max="1283" width="11.4" style="60" customWidth="1"/>
    <col min="1284" max="1286" width="9.73333333333333" style="60" customWidth="1"/>
    <col min="1287" max="1287" width="11.4" style="60" customWidth="1"/>
    <col min="1288" max="1288" width="13.6666666666667" style="60" customWidth="1"/>
    <col min="1289" max="1532" width="24.2" style="60"/>
    <col min="1533" max="1533" width="3.85833333333333" style="60" customWidth="1"/>
    <col min="1534" max="1534" width="14.525" style="60" customWidth="1"/>
    <col min="1535" max="1535" width="9.85833333333333" style="60" customWidth="1"/>
    <col min="1536" max="1536" width="9.4" style="60" customWidth="1"/>
    <col min="1537" max="1537" width="6.8" style="60" customWidth="1"/>
    <col min="1538" max="1538" width="5.4" style="60" customWidth="1"/>
    <col min="1539" max="1539" width="11.4" style="60" customWidth="1"/>
    <col min="1540" max="1542" width="9.73333333333333" style="60" customWidth="1"/>
    <col min="1543" max="1543" width="11.4" style="60" customWidth="1"/>
    <col min="1544" max="1544" width="13.6666666666667" style="60" customWidth="1"/>
    <col min="1545" max="1788" width="24.2" style="60"/>
    <col min="1789" max="1789" width="3.85833333333333" style="60" customWidth="1"/>
    <col min="1790" max="1790" width="14.525" style="60" customWidth="1"/>
    <col min="1791" max="1791" width="9.85833333333333" style="60" customWidth="1"/>
    <col min="1792" max="1792" width="9.4" style="60" customWidth="1"/>
    <col min="1793" max="1793" width="6.8" style="60" customWidth="1"/>
    <col min="1794" max="1794" width="5.4" style="60" customWidth="1"/>
    <col min="1795" max="1795" width="11.4" style="60" customWidth="1"/>
    <col min="1796" max="1798" width="9.73333333333333" style="60" customWidth="1"/>
    <col min="1799" max="1799" width="11.4" style="60" customWidth="1"/>
    <col min="1800" max="1800" width="13.6666666666667" style="60" customWidth="1"/>
    <col min="1801" max="2044" width="24.2" style="60"/>
    <col min="2045" max="2045" width="3.85833333333333" style="60" customWidth="1"/>
    <col min="2046" max="2046" width="14.525" style="60" customWidth="1"/>
    <col min="2047" max="2047" width="9.85833333333333" style="60" customWidth="1"/>
    <col min="2048" max="2048" width="9.4" style="60" customWidth="1"/>
    <col min="2049" max="2049" width="6.8" style="60" customWidth="1"/>
    <col min="2050" max="2050" width="5.4" style="60" customWidth="1"/>
    <col min="2051" max="2051" width="11.4" style="60" customWidth="1"/>
    <col min="2052" max="2054" width="9.73333333333333" style="60" customWidth="1"/>
    <col min="2055" max="2055" width="11.4" style="60" customWidth="1"/>
    <col min="2056" max="2056" width="13.6666666666667" style="60" customWidth="1"/>
    <col min="2057" max="2300" width="24.2" style="60"/>
    <col min="2301" max="2301" width="3.85833333333333" style="60" customWidth="1"/>
    <col min="2302" max="2302" width="14.525" style="60" customWidth="1"/>
    <col min="2303" max="2303" width="9.85833333333333" style="60" customWidth="1"/>
    <col min="2304" max="2304" width="9.4" style="60" customWidth="1"/>
    <col min="2305" max="2305" width="6.8" style="60" customWidth="1"/>
    <col min="2306" max="2306" width="5.4" style="60" customWidth="1"/>
    <col min="2307" max="2307" width="11.4" style="60" customWidth="1"/>
    <col min="2308" max="2310" width="9.73333333333333" style="60" customWidth="1"/>
    <col min="2311" max="2311" width="11.4" style="60" customWidth="1"/>
    <col min="2312" max="2312" width="13.6666666666667" style="60" customWidth="1"/>
    <col min="2313" max="2556" width="24.2" style="60"/>
    <col min="2557" max="2557" width="3.85833333333333" style="60" customWidth="1"/>
    <col min="2558" max="2558" width="14.525" style="60" customWidth="1"/>
    <col min="2559" max="2559" width="9.85833333333333" style="60" customWidth="1"/>
    <col min="2560" max="2560" width="9.4" style="60" customWidth="1"/>
    <col min="2561" max="2561" width="6.8" style="60" customWidth="1"/>
    <col min="2562" max="2562" width="5.4" style="60" customWidth="1"/>
    <col min="2563" max="2563" width="11.4" style="60" customWidth="1"/>
    <col min="2564" max="2566" width="9.73333333333333" style="60" customWidth="1"/>
    <col min="2567" max="2567" width="11.4" style="60" customWidth="1"/>
    <col min="2568" max="2568" width="13.6666666666667" style="60" customWidth="1"/>
    <col min="2569" max="2812" width="24.2" style="60"/>
    <col min="2813" max="2813" width="3.85833333333333" style="60" customWidth="1"/>
    <col min="2814" max="2814" width="14.525" style="60" customWidth="1"/>
    <col min="2815" max="2815" width="9.85833333333333" style="60" customWidth="1"/>
    <col min="2816" max="2816" width="9.4" style="60" customWidth="1"/>
    <col min="2817" max="2817" width="6.8" style="60" customWidth="1"/>
    <col min="2818" max="2818" width="5.4" style="60" customWidth="1"/>
    <col min="2819" max="2819" width="11.4" style="60" customWidth="1"/>
    <col min="2820" max="2822" width="9.73333333333333" style="60" customWidth="1"/>
    <col min="2823" max="2823" width="11.4" style="60" customWidth="1"/>
    <col min="2824" max="2824" width="13.6666666666667" style="60" customWidth="1"/>
    <col min="2825" max="3068" width="24.2" style="60"/>
    <col min="3069" max="3069" width="3.85833333333333" style="60" customWidth="1"/>
    <col min="3070" max="3070" width="14.525" style="60" customWidth="1"/>
    <col min="3071" max="3071" width="9.85833333333333" style="60" customWidth="1"/>
    <col min="3072" max="3072" width="9.4" style="60" customWidth="1"/>
    <col min="3073" max="3073" width="6.8" style="60" customWidth="1"/>
    <col min="3074" max="3074" width="5.4" style="60" customWidth="1"/>
    <col min="3075" max="3075" width="11.4" style="60" customWidth="1"/>
    <col min="3076" max="3078" width="9.73333333333333" style="60" customWidth="1"/>
    <col min="3079" max="3079" width="11.4" style="60" customWidth="1"/>
    <col min="3080" max="3080" width="13.6666666666667" style="60" customWidth="1"/>
    <col min="3081" max="3324" width="24.2" style="60"/>
    <col min="3325" max="3325" width="3.85833333333333" style="60" customWidth="1"/>
    <col min="3326" max="3326" width="14.525" style="60" customWidth="1"/>
    <col min="3327" max="3327" width="9.85833333333333" style="60" customWidth="1"/>
    <col min="3328" max="3328" width="9.4" style="60" customWidth="1"/>
    <col min="3329" max="3329" width="6.8" style="60" customWidth="1"/>
    <col min="3330" max="3330" width="5.4" style="60" customWidth="1"/>
    <col min="3331" max="3331" width="11.4" style="60" customWidth="1"/>
    <col min="3332" max="3334" width="9.73333333333333" style="60" customWidth="1"/>
    <col min="3335" max="3335" width="11.4" style="60" customWidth="1"/>
    <col min="3336" max="3336" width="13.6666666666667" style="60" customWidth="1"/>
    <col min="3337" max="3580" width="24.2" style="60"/>
    <col min="3581" max="3581" width="3.85833333333333" style="60" customWidth="1"/>
    <col min="3582" max="3582" width="14.525" style="60" customWidth="1"/>
    <col min="3583" max="3583" width="9.85833333333333" style="60" customWidth="1"/>
    <col min="3584" max="3584" width="9.4" style="60" customWidth="1"/>
    <col min="3585" max="3585" width="6.8" style="60" customWidth="1"/>
    <col min="3586" max="3586" width="5.4" style="60" customWidth="1"/>
    <col min="3587" max="3587" width="11.4" style="60" customWidth="1"/>
    <col min="3588" max="3590" width="9.73333333333333" style="60" customWidth="1"/>
    <col min="3591" max="3591" width="11.4" style="60" customWidth="1"/>
    <col min="3592" max="3592" width="13.6666666666667" style="60" customWidth="1"/>
    <col min="3593" max="3836" width="24.2" style="60"/>
    <col min="3837" max="3837" width="3.85833333333333" style="60" customWidth="1"/>
    <col min="3838" max="3838" width="14.525" style="60" customWidth="1"/>
    <col min="3839" max="3839" width="9.85833333333333" style="60" customWidth="1"/>
    <col min="3840" max="3840" width="9.4" style="60" customWidth="1"/>
    <col min="3841" max="3841" width="6.8" style="60" customWidth="1"/>
    <col min="3842" max="3842" width="5.4" style="60" customWidth="1"/>
    <col min="3843" max="3843" width="11.4" style="60" customWidth="1"/>
    <col min="3844" max="3846" width="9.73333333333333" style="60" customWidth="1"/>
    <col min="3847" max="3847" width="11.4" style="60" customWidth="1"/>
    <col min="3848" max="3848" width="13.6666666666667" style="60" customWidth="1"/>
    <col min="3849" max="4092" width="24.2" style="60"/>
    <col min="4093" max="4093" width="3.85833333333333" style="60" customWidth="1"/>
    <col min="4094" max="4094" width="14.525" style="60" customWidth="1"/>
    <col min="4095" max="4095" width="9.85833333333333" style="60" customWidth="1"/>
    <col min="4096" max="4096" width="9.4" style="60" customWidth="1"/>
    <col min="4097" max="4097" width="6.8" style="60" customWidth="1"/>
    <col min="4098" max="4098" width="5.4" style="60" customWidth="1"/>
    <col min="4099" max="4099" width="11.4" style="60" customWidth="1"/>
    <col min="4100" max="4102" width="9.73333333333333" style="60" customWidth="1"/>
    <col min="4103" max="4103" width="11.4" style="60" customWidth="1"/>
    <col min="4104" max="4104" width="13.6666666666667" style="60" customWidth="1"/>
    <col min="4105" max="4348" width="24.2" style="60"/>
    <col min="4349" max="4349" width="3.85833333333333" style="60" customWidth="1"/>
    <col min="4350" max="4350" width="14.525" style="60" customWidth="1"/>
    <col min="4351" max="4351" width="9.85833333333333" style="60" customWidth="1"/>
    <col min="4352" max="4352" width="9.4" style="60" customWidth="1"/>
    <col min="4353" max="4353" width="6.8" style="60" customWidth="1"/>
    <col min="4354" max="4354" width="5.4" style="60" customWidth="1"/>
    <col min="4355" max="4355" width="11.4" style="60" customWidth="1"/>
    <col min="4356" max="4358" width="9.73333333333333" style="60" customWidth="1"/>
    <col min="4359" max="4359" width="11.4" style="60" customWidth="1"/>
    <col min="4360" max="4360" width="13.6666666666667" style="60" customWidth="1"/>
    <col min="4361" max="4604" width="24.2" style="60"/>
    <col min="4605" max="4605" width="3.85833333333333" style="60" customWidth="1"/>
    <col min="4606" max="4606" width="14.525" style="60" customWidth="1"/>
    <col min="4607" max="4607" width="9.85833333333333" style="60" customWidth="1"/>
    <col min="4608" max="4608" width="9.4" style="60" customWidth="1"/>
    <col min="4609" max="4609" width="6.8" style="60" customWidth="1"/>
    <col min="4610" max="4610" width="5.4" style="60" customWidth="1"/>
    <col min="4611" max="4611" width="11.4" style="60" customWidth="1"/>
    <col min="4612" max="4614" width="9.73333333333333" style="60" customWidth="1"/>
    <col min="4615" max="4615" width="11.4" style="60" customWidth="1"/>
    <col min="4616" max="4616" width="13.6666666666667" style="60" customWidth="1"/>
    <col min="4617" max="4860" width="24.2" style="60"/>
    <col min="4861" max="4861" width="3.85833333333333" style="60" customWidth="1"/>
    <col min="4862" max="4862" width="14.525" style="60" customWidth="1"/>
    <col min="4863" max="4863" width="9.85833333333333" style="60" customWidth="1"/>
    <col min="4864" max="4864" width="9.4" style="60" customWidth="1"/>
    <col min="4865" max="4865" width="6.8" style="60" customWidth="1"/>
    <col min="4866" max="4866" width="5.4" style="60" customWidth="1"/>
    <col min="4867" max="4867" width="11.4" style="60" customWidth="1"/>
    <col min="4868" max="4870" width="9.73333333333333" style="60" customWidth="1"/>
    <col min="4871" max="4871" width="11.4" style="60" customWidth="1"/>
    <col min="4872" max="4872" width="13.6666666666667" style="60" customWidth="1"/>
    <col min="4873" max="5116" width="24.2" style="60"/>
    <col min="5117" max="5117" width="3.85833333333333" style="60" customWidth="1"/>
    <col min="5118" max="5118" width="14.525" style="60" customWidth="1"/>
    <col min="5119" max="5119" width="9.85833333333333" style="60" customWidth="1"/>
    <col min="5120" max="5120" width="9.4" style="60" customWidth="1"/>
    <col min="5121" max="5121" width="6.8" style="60" customWidth="1"/>
    <col min="5122" max="5122" width="5.4" style="60" customWidth="1"/>
    <col min="5123" max="5123" width="11.4" style="60" customWidth="1"/>
    <col min="5124" max="5126" width="9.73333333333333" style="60" customWidth="1"/>
    <col min="5127" max="5127" width="11.4" style="60" customWidth="1"/>
    <col min="5128" max="5128" width="13.6666666666667" style="60" customWidth="1"/>
    <col min="5129" max="5372" width="24.2" style="60"/>
    <col min="5373" max="5373" width="3.85833333333333" style="60" customWidth="1"/>
    <col min="5374" max="5374" width="14.525" style="60" customWidth="1"/>
    <col min="5375" max="5375" width="9.85833333333333" style="60" customWidth="1"/>
    <col min="5376" max="5376" width="9.4" style="60" customWidth="1"/>
    <col min="5377" max="5377" width="6.8" style="60" customWidth="1"/>
    <col min="5378" max="5378" width="5.4" style="60" customWidth="1"/>
    <col min="5379" max="5379" width="11.4" style="60" customWidth="1"/>
    <col min="5380" max="5382" width="9.73333333333333" style="60" customWidth="1"/>
    <col min="5383" max="5383" width="11.4" style="60" customWidth="1"/>
    <col min="5384" max="5384" width="13.6666666666667" style="60" customWidth="1"/>
    <col min="5385" max="5628" width="24.2" style="60"/>
    <col min="5629" max="5629" width="3.85833333333333" style="60" customWidth="1"/>
    <col min="5630" max="5630" width="14.525" style="60" customWidth="1"/>
    <col min="5631" max="5631" width="9.85833333333333" style="60" customWidth="1"/>
    <col min="5632" max="5632" width="9.4" style="60" customWidth="1"/>
    <col min="5633" max="5633" width="6.8" style="60" customWidth="1"/>
    <col min="5634" max="5634" width="5.4" style="60" customWidth="1"/>
    <col min="5635" max="5635" width="11.4" style="60" customWidth="1"/>
    <col min="5636" max="5638" width="9.73333333333333" style="60" customWidth="1"/>
    <col min="5639" max="5639" width="11.4" style="60" customWidth="1"/>
    <col min="5640" max="5640" width="13.6666666666667" style="60" customWidth="1"/>
    <col min="5641" max="5884" width="24.2" style="60"/>
    <col min="5885" max="5885" width="3.85833333333333" style="60" customWidth="1"/>
    <col min="5886" max="5886" width="14.525" style="60" customWidth="1"/>
    <col min="5887" max="5887" width="9.85833333333333" style="60" customWidth="1"/>
    <col min="5888" max="5888" width="9.4" style="60" customWidth="1"/>
    <col min="5889" max="5889" width="6.8" style="60" customWidth="1"/>
    <col min="5890" max="5890" width="5.4" style="60" customWidth="1"/>
    <col min="5891" max="5891" width="11.4" style="60" customWidth="1"/>
    <col min="5892" max="5894" width="9.73333333333333" style="60" customWidth="1"/>
    <col min="5895" max="5895" width="11.4" style="60" customWidth="1"/>
    <col min="5896" max="5896" width="13.6666666666667" style="60" customWidth="1"/>
    <col min="5897" max="6140" width="24.2" style="60"/>
    <col min="6141" max="6141" width="3.85833333333333" style="60" customWidth="1"/>
    <col min="6142" max="6142" width="14.525" style="60" customWidth="1"/>
    <col min="6143" max="6143" width="9.85833333333333" style="60" customWidth="1"/>
    <col min="6144" max="6144" width="9.4" style="60" customWidth="1"/>
    <col min="6145" max="6145" width="6.8" style="60" customWidth="1"/>
    <col min="6146" max="6146" width="5.4" style="60" customWidth="1"/>
    <col min="6147" max="6147" width="11.4" style="60" customWidth="1"/>
    <col min="6148" max="6150" width="9.73333333333333" style="60" customWidth="1"/>
    <col min="6151" max="6151" width="11.4" style="60" customWidth="1"/>
    <col min="6152" max="6152" width="13.6666666666667" style="60" customWidth="1"/>
    <col min="6153" max="6396" width="24.2" style="60"/>
    <col min="6397" max="6397" width="3.85833333333333" style="60" customWidth="1"/>
    <col min="6398" max="6398" width="14.525" style="60" customWidth="1"/>
    <col min="6399" max="6399" width="9.85833333333333" style="60" customWidth="1"/>
    <col min="6400" max="6400" width="9.4" style="60" customWidth="1"/>
    <col min="6401" max="6401" width="6.8" style="60" customWidth="1"/>
    <col min="6402" max="6402" width="5.4" style="60" customWidth="1"/>
    <col min="6403" max="6403" width="11.4" style="60" customWidth="1"/>
    <col min="6404" max="6406" width="9.73333333333333" style="60" customWidth="1"/>
    <col min="6407" max="6407" width="11.4" style="60" customWidth="1"/>
    <col min="6408" max="6408" width="13.6666666666667" style="60" customWidth="1"/>
    <col min="6409" max="6652" width="24.2" style="60"/>
    <col min="6653" max="6653" width="3.85833333333333" style="60" customWidth="1"/>
    <col min="6654" max="6654" width="14.525" style="60" customWidth="1"/>
    <col min="6655" max="6655" width="9.85833333333333" style="60" customWidth="1"/>
    <col min="6656" max="6656" width="9.4" style="60" customWidth="1"/>
    <col min="6657" max="6657" width="6.8" style="60" customWidth="1"/>
    <col min="6658" max="6658" width="5.4" style="60" customWidth="1"/>
    <col min="6659" max="6659" width="11.4" style="60" customWidth="1"/>
    <col min="6660" max="6662" width="9.73333333333333" style="60" customWidth="1"/>
    <col min="6663" max="6663" width="11.4" style="60" customWidth="1"/>
    <col min="6664" max="6664" width="13.6666666666667" style="60" customWidth="1"/>
    <col min="6665" max="6908" width="24.2" style="60"/>
    <col min="6909" max="6909" width="3.85833333333333" style="60" customWidth="1"/>
    <col min="6910" max="6910" width="14.525" style="60" customWidth="1"/>
    <col min="6911" max="6911" width="9.85833333333333" style="60" customWidth="1"/>
    <col min="6912" max="6912" width="9.4" style="60" customWidth="1"/>
    <col min="6913" max="6913" width="6.8" style="60" customWidth="1"/>
    <col min="6914" max="6914" width="5.4" style="60" customWidth="1"/>
    <col min="6915" max="6915" width="11.4" style="60" customWidth="1"/>
    <col min="6916" max="6918" width="9.73333333333333" style="60" customWidth="1"/>
    <col min="6919" max="6919" width="11.4" style="60" customWidth="1"/>
    <col min="6920" max="6920" width="13.6666666666667" style="60" customWidth="1"/>
    <col min="6921" max="7164" width="24.2" style="60"/>
    <col min="7165" max="7165" width="3.85833333333333" style="60" customWidth="1"/>
    <col min="7166" max="7166" width="14.525" style="60" customWidth="1"/>
    <col min="7167" max="7167" width="9.85833333333333" style="60" customWidth="1"/>
    <col min="7168" max="7168" width="9.4" style="60" customWidth="1"/>
    <col min="7169" max="7169" width="6.8" style="60" customWidth="1"/>
    <col min="7170" max="7170" width="5.4" style="60" customWidth="1"/>
    <col min="7171" max="7171" width="11.4" style="60" customWidth="1"/>
    <col min="7172" max="7174" width="9.73333333333333" style="60" customWidth="1"/>
    <col min="7175" max="7175" width="11.4" style="60" customWidth="1"/>
    <col min="7176" max="7176" width="13.6666666666667" style="60" customWidth="1"/>
    <col min="7177" max="7420" width="24.2" style="60"/>
    <col min="7421" max="7421" width="3.85833333333333" style="60" customWidth="1"/>
    <col min="7422" max="7422" width="14.525" style="60" customWidth="1"/>
    <col min="7423" max="7423" width="9.85833333333333" style="60" customWidth="1"/>
    <col min="7424" max="7424" width="9.4" style="60" customWidth="1"/>
    <col min="7425" max="7425" width="6.8" style="60" customWidth="1"/>
    <col min="7426" max="7426" width="5.4" style="60" customWidth="1"/>
    <col min="7427" max="7427" width="11.4" style="60" customWidth="1"/>
    <col min="7428" max="7430" width="9.73333333333333" style="60" customWidth="1"/>
    <col min="7431" max="7431" width="11.4" style="60" customWidth="1"/>
    <col min="7432" max="7432" width="13.6666666666667" style="60" customWidth="1"/>
    <col min="7433" max="7676" width="24.2" style="60"/>
    <col min="7677" max="7677" width="3.85833333333333" style="60" customWidth="1"/>
    <col min="7678" max="7678" width="14.525" style="60" customWidth="1"/>
    <col min="7679" max="7679" width="9.85833333333333" style="60" customWidth="1"/>
    <col min="7680" max="7680" width="9.4" style="60" customWidth="1"/>
    <col min="7681" max="7681" width="6.8" style="60" customWidth="1"/>
    <col min="7682" max="7682" width="5.4" style="60" customWidth="1"/>
    <col min="7683" max="7683" width="11.4" style="60" customWidth="1"/>
    <col min="7684" max="7686" width="9.73333333333333" style="60" customWidth="1"/>
    <col min="7687" max="7687" width="11.4" style="60" customWidth="1"/>
    <col min="7688" max="7688" width="13.6666666666667" style="60" customWidth="1"/>
    <col min="7689" max="7932" width="24.2" style="60"/>
    <col min="7933" max="7933" width="3.85833333333333" style="60" customWidth="1"/>
    <col min="7934" max="7934" width="14.525" style="60" customWidth="1"/>
    <col min="7935" max="7935" width="9.85833333333333" style="60" customWidth="1"/>
    <col min="7936" max="7936" width="9.4" style="60" customWidth="1"/>
    <col min="7937" max="7937" width="6.8" style="60" customWidth="1"/>
    <col min="7938" max="7938" width="5.4" style="60" customWidth="1"/>
    <col min="7939" max="7939" width="11.4" style="60" customWidth="1"/>
    <col min="7940" max="7942" width="9.73333333333333" style="60" customWidth="1"/>
    <col min="7943" max="7943" width="11.4" style="60" customWidth="1"/>
    <col min="7944" max="7944" width="13.6666666666667" style="60" customWidth="1"/>
    <col min="7945" max="8188" width="24.2" style="60"/>
    <col min="8189" max="8189" width="3.85833333333333" style="60" customWidth="1"/>
    <col min="8190" max="8190" width="14.525" style="60" customWidth="1"/>
    <col min="8191" max="8191" width="9.85833333333333" style="60" customWidth="1"/>
    <col min="8192" max="8192" width="9.4" style="60" customWidth="1"/>
    <col min="8193" max="8193" width="6.8" style="60" customWidth="1"/>
    <col min="8194" max="8194" width="5.4" style="60" customWidth="1"/>
    <col min="8195" max="8195" width="11.4" style="60" customWidth="1"/>
    <col min="8196" max="8198" width="9.73333333333333" style="60" customWidth="1"/>
    <col min="8199" max="8199" width="11.4" style="60" customWidth="1"/>
    <col min="8200" max="8200" width="13.6666666666667" style="60" customWidth="1"/>
    <col min="8201" max="8444" width="24.2" style="60"/>
    <col min="8445" max="8445" width="3.85833333333333" style="60" customWidth="1"/>
    <col min="8446" max="8446" width="14.525" style="60" customWidth="1"/>
    <col min="8447" max="8447" width="9.85833333333333" style="60" customWidth="1"/>
    <col min="8448" max="8448" width="9.4" style="60" customWidth="1"/>
    <col min="8449" max="8449" width="6.8" style="60" customWidth="1"/>
    <col min="8450" max="8450" width="5.4" style="60" customWidth="1"/>
    <col min="8451" max="8451" width="11.4" style="60" customWidth="1"/>
    <col min="8452" max="8454" width="9.73333333333333" style="60" customWidth="1"/>
    <col min="8455" max="8455" width="11.4" style="60" customWidth="1"/>
    <col min="8456" max="8456" width="13.6666666666667" style="60" customWidth="1"/>
    <col min="8457" max="8700" width="24.2" style="60"/>
    <col min="8701" max="8701" width="3.85833333333333" style="60" customWidth="1"/>
    <col min="8702" max="8702" width="14.525" style="60" customWidth="1"/>
    <col min="8703" max="8703" width="9.85833333333333" style="60" customWidth="1"/>
    <col min="8704" max="8704" width="9.4" style="60" customWidth="1"/>
    <col min="8705" max="8705" width="6.8" style="60" customWidth="1"/>
    <col min="8706" max="8706" width="5.4" style="60" customWidth="1"/>
    <col min="8707" max="8707" width="11.4" style="60" customWidth="1"/>
    <col min="8708" max="8710" width="9.73333333333333" style="60" customWidth="1"/>
    <col min="8711" max="8711" width="11.4" style="60" customWidth="1"/>
    <col min="8712" max="8712" width="13.6666666666667" style="60" customWidth="1"/>
    <col min="8713" max="8956" width="24.2" style="60"/>
    <col min="8957" max="8957" width="3.85833333333333" style="60" customWidth="1"/>
    <col min="8958" max="8958" width="14.525" style="60" customWidth="1"/>
    <col min="8959" max="8959" width="9.85833333333333" style="60" customWidth="1"/>
    <col min="8960" max="8960" width="9.4" style="60" customWidth="1"/>
    <col min="8961" max="8961" width="6.8" style="60" customWidth="1"/>
    <col min="8962" max="8962" width="5.4" style="60" customWidth="1"/>
    <col min="8963" max="8963" width="11.4" style="60" customWidth="1"/>
    <col min="8964" max="8966" width="9.73333333333333" style="60" customWidth="1"/>
    <col min="8967" max="8967" width="11.4" style="60" customWidth="1"/>
    <col min="8968" max="8968" width="13.6666666666667" style="60" customWidth="1"/>
    <col min="8969" max="9212" width="24.2" style="60"/>
    <col min="9213" max="9213" width="3.85833333333333" style="60" customWidth="1"/>
    <col min="9214" max="9214" width="14.525" style="60" customWidth="1"/>
    <col min="9215" max="9215" width="9.85833333333333" style="60" customWidth="1"/>
    <col min="9216" max="9216" width="9.4" style="60" customWidth="1"/>
    <col min="9217" max="9217" width="6.8" style="60" customWidth="1"/>
    <col min="9218" max="9218" width="5.4" style="60" customWidth="1"/>
    <col min="9219" max="9219" width="11.4" style="60" customWidth="1"/>
    <col min="9220" max="9222" width="9.73333333333333" style="60" customWidth="1"/>
    <col min="9223" max="9223" width="11.4" style="60" customWidth="1"/>
    <col min="9224" max="9224" width="13.6666666666667" style="60" customWidth="1"/>
    <col min="9225" max="9468" width="24.2" style="60"/>
    <col min="9469" max="9469" width="3.85833333333333" style="60" customWidth="1"/>
    <col min="9470" max="9470" width="14.525" style="60" customWidth="1"/>
    <col min="9471" max="9471" width="9.85833333333333" style="60" customWidth="1"/>
    <col min="9472" max="9472" width="9.4" style="60" customWidth="1"/>
    <col min="9473" max="9473" width="6.8" style="60" customWidth="1"/>
    <col min="9474" max="9474" width="5.4" style="60" customWidth="1"/>
    <col min="9475" max="9475" width="11.4" style="60" customWidth="1"/>
    <col min="9476" max="9478" width="9.73333333333333" style="60" customWidth="1"/>
    <col min="9479" max="9479" width="11.4" style="60" customWidth="1"/>
    <col min="9480" max="9480" width="13.6666666666667" style="60" customWidth="1"/>
    <col min="9481" max="9724" width="24.2" style="60"/>
    <col min="9725" max="9725" width="3.85833333333333" style="60" customWidth="1"/>
    <col min="9726" max="9726" width="14.525" style="60" customWidth="1"/>
    <col min="9727" max="9727" width="9.85833333333333" style="60" customWidth="1"/>
    <col min="9728" max="9728" width="9.4" style="60" customWidth="1"/>
    <col min="9729" max="9729" width="6.8" style="60" customWidth="1"/>
    <col min="9730" max="9730" width="5.4" style="60" customWidth="1"/>
    <col min="9731" max="9731" width="11.4" style="60" customWidth="1"/>
    <col min="9732" max="9734" width="9.73333333333333" style="60" customWidth="1"/>
    <col min="9735" max="9735" width="11.4" style="60" customWidth="1"/>
    <col min="9736" max="9736" width="13.6666666666667" style="60" customWidth="1"/>
    <col min="9737" max="9980" width="24.2" style="60"/>
    <col min="9981" max="9981" width="3.85833333333333" style="60" customWidth="1"/>
    <col min="9982" max="9982" width="14.525" style="60" customWidth="1"/>
    <col min="9983" max="9983" width="9.85833333333333" style="60" customWidth="1"/>
    <col min="9984" max="9984" width="9.4" style="60" customWidth="1"/>
    <col min="9985" max="9985" width="6.8" style="60" customWidth="1"/>
    <col min="9986" max="9986" width="5.4" style="60" customWidth="1"/>
    <col min="9987" max="9987" width="11.4" style="60" customWidth="1"/>
    <col min="9988" max="9990" width="9.73333333333333" style="60" customWidth="1"/>
    <col min="9991" max="9991" width="11.4" style="60" customWidth="1"/>
    <col min="9992" max="9992" width="13.6666666666667" style="60" customWidth="1"/>
    <col min="9993" max="10236" width="24.2" style="60"/>
    <col min="10237" max="10237" width="3.85833333333333" style="60" customWidth="1"/>
    <col min="10238" max="10238" width="14.525" style="60" customWidth="1"/>
    <col min="10239" max="10239" width="9.85833333333333" style="60" customWidth="1"/>
    <col min="10240" max="10240" width="9.4" style="60" customWidth="1"/>
    <col min="10241" max="10241" width="6.8" style="60" customWidth="1"/>
    <col min="10242" max="10242" width="5.4" style="60" customWidth="1"/>
    <col min="10243" max="10243" width="11.4" style="60" customWidth="1"/>
    <col min="10244" max="10246" width="9.73333333333333" style="60" customWidth="1"/>
    <col min="10247" max="10247" width="11.4" style="60" customWidth="1"/>
    <col min="10248" max="10248" width="13.6666666666667" style="60" customWidth="1"/>
    <col min="10249" max="10492" width="24.2" style="60"/>
    <col min="10493" max="10493" width="3.85833333333333" style="60" customWidth="1"/>
    <col min="10494" max="10494" width="14.525" style="60" customWidth="1"/>
    <col min="10495" max="10495" width="9.85833333333333" style="60" customWidth="1"/>
    <col min="10496" max="10496" width="9.4" style="60" customWidth="1"/>
    <col min="10497" max="10497" width="6.8" style="60" customWidth="1"/>
    <col min="10498" max="10498" width="5.4" style="60" customWidth="1"/>
    <col min="10499" max="10499" width="11.4" style="60" customWidth="1"/>
    <col min="10500" max="10502" width="9.73333333333333" style="60" customWidth="1"/>
    <col min="10503" max="10503" width="11.4" style="60" customWidth="1"/>
    <col min="10504" max="10504" width="13.6666666666667" style="60" customWidth="1"/>
    <col min="10505" max="10748" width="24.2" style="60"/>
    <col min="10749" max="10749" width="3.85833333333333" style="60" customWidth="1"/>
    <col min="10750" max="10750" width="14.525" style="60" customWidth="1"/>
    <col min="10751" max="10751" width="9.85833333333333" style="60" customWidth="1"/>
    <col min="10752" max="10752" width="9.4" style="60" customWidth="1"/>
    <col min="10753" max="10753" width="6.8" style="60" customWidth="1"/>
    <col min="10754" max="10754" width="5.4" style="60" customWidth="1"/>
    <col min="10755" max="10755" width="11.4" style="60" customWidth="1"/>
    <col min="10756" max="10758" width="9.73333333333333" style="60" customWidth="1"/>
    <col min="10759" max="10759" width="11.4" style="60" customWidth="1"/>
    <col min="10760" max="10760" width="13.6666666666667" style="60" customWidth="1"/>
    <col min="10761" max="11004" width="24.2" style="60"/>
    <col min="11005" max="11005" width="3.85833333333333" style="60" customWidth="1"/>
    <col min="11006" max="11006" width="14.525" style="60" customWidth="1"/>
    <col min="11007" max="11007" width="9.85833333333333" style="60" customWidth="1"/>
    <col min="11008" max="11008" width="9.4" style="60" customWidth="1"/>
    <col min="11009" max="11009" width="6.8" style="60" customWidth="1"/>
    <col min="11010" max="11010" width="5.4" style="60" customWidth="1"/>
    <col min="11011" max="11011" width="11.4" style="60" customWidth="1"/>
    <col min="11012" max="11014" width="9.73333333333333" style="60" customWidth="1"/>
    <col min="11015" max="11015" width="11.4" style="60" customWidth="1"/>
    <col min="11016" max="11016" width="13.6666666666667" style="60" customWidth="1"/>
    <col min="11017" max="11260" width="24.2" style="60"/>
    <col min="11261" max="11261" width="3.85833333333333" style="60" customWidth="1"/>
    <col min="11262" max="11262" width="14.525" style="60" customWidth="1"/>
    <col min="11263" max="11263" width="9.85833333333333" style="60" customWidth="1"/>
    <col min="11264" max="11264" width="9.4" style="60" customWidth="1"/>
    <col min="11265" max="11265" width="6.8" style="60" customWidth="1"/>
    <col min="11266" max="11266" width="5.4" style="60" customWidth="1"/>
    <col min="11267" max="11267" width="11.4" style="60" customWidth="1"/>
    <col min="11268" max="11270" width="9.73333333333333" style="60" customWidth="1"/>
    <col min="11271" max="11271" width="11.4" style="60" customWidth="1"/>
    <col min="11272" max="11272" width="13.6666666666667" style="60" customWidth="1"/>
    <col min="11273" max="11516" width="24.2" style="60"/>
    <col min="11517" max="11517" width="3.85833333333333" style="60" customWidth="1"/>
    <col min="11518" max="11518" width="14.525" style="60" customWidth="1"/>
    <col min="11519" max="11519" width="9.85833333333333" style="60" customWidth="1"/>
    <col min="11520" max="11520" width="9.4" style="60" customWidth="1"/>
    <col min="11521" max="11521" width="6.8" style="60" customWidth="1"/>
    <col min="11522" max="11522" width="5.4" style="60" customWidth="1"/>
    <col min="11523" max="11523" width="11.4" style="60" customWidth="1"/>
    <col min="11524" max="11526" width="9.73333333333333" style="60" customWidth="1"/>
    <col min="11527" max="11527" width="11.4" style="60" customWidth="1"/>
    <col min="11528" max="11528" width="13.6666666666667" style="60" customWidth="1"/>
    <col min="11529" max="11772" width="24.2" style="60"/>
    <col min="11773" max="11773" width="3.85833333333333" style="60" customWidth="1"/>
    <col min="11774" max="11774" width="14.525" style="60" customWidth="1"/>
    <col min="11775" max="11775" width="9.85833333333333" style="60" customWidth="1"/>
    <col min="11776" max="11776" width="9.4" style="60" customWidth="1"/>
    <col min="11777" max="11777" width="6.8" style="60" customWidth="1"/>
    <col min="11778" max="11778" width="5.4" style="60" customWidth="1"/>
    <col min="11779" max="11779" width="11.4" style="60" customWidth="1"/>
    <col min="11780" max="11782" width="9.73333333333333" style="60" customWidth="1"/>
    <col min="11783" max="11783" width="11.4" style="60" customWidth="1"/>
    <col min="11784" max="11784" width="13.6666666666667" style="60" customWidth="1"/>
    <col min="11785" max="12028" width="24.2" style="60"/>
    <col min="12029" max="12029" width="3.85833333333333" style="60" customWidth="1"/>
    <col min="12030" max="12030" width="14.525" style="60" customWidth="1"/>
    <col min="12031" max="12031" width="9.85833333333333" style="60" customWidth="1"/>
    <col min="12032" max="12032" width="9.4" style="60" customWidth="1"/>
    <col min="12033" max="12033" width="6.8" style="60" customWidth="1"/>
    <col min="12034" max="12034" width="5.4" style="60" customWidth="1"/>
    <col min="12035" max="12035" width="11.4" style="60" customWidth="1"/>
    <col min="12036" max="12038" width="9.73333333333333" style="60" customWidth="1"/>
    <col min="12039" max="12039" width="11.4" style="60" customWidth="1"/>
    <col min="12040" max="12040" width="13.6666666666667" style="60" customWidth="1"/>
    <col min="12041" max="12284" width="24.2" style="60"/>
    <col min="12285" max="12285" width="3.85833333333333" style="60" customWidth="1"/>
    <col min="12286" max="12286" width="14.525" style="60" customWidth="1"/>
    <col min="12287" max="12287" width="9.85833333333333" style="60" customWidth="1"/>
    <col min="12288" max="12288" width="9.4" style="60" customWidth="1"/>
    <col min="12289" max="12289" width="6.8" style="60" customWidth="1"/>
    <col min="12290" max="12290" width="5.4" style="60" customWidth="1"/>
    <col min="12291" max="12291" width="11.4" style="60" customWidth="1"/>
    <col min="12292" max="12294" width="9.73333333333333" style="60" customWidth="1"/>
    <col min="12295" max="12295" width="11.4" style="60" customWidth="1"/>
    <col min="12296" max="12296" width="13.6666666666667" style="60" customWidth="1"/>
    <col min="12297" max="12540" width="24.2" style="60"/>
    <col min="12541" max="12541" width="3.85833333333333" style="60" customWidth="1"/>
    <col min="12542" max="12542" width="14.525" style="60" customWidth="1"/>
    <col min="12543" max="12543" width="9.85833333333333" style="60" customWidth="1"/>
    <col min="12544" max="12544" width="9.4" style="60" customWidth="1"/>
    <col min="12545" max="12545" width="6.8" style="60" customWidth="1"/>
    <col min="12546" max="12546" width="5.4" style="60" customWidth="1"/>
    <col min="12547" max="12547" width="11.4" style="60" customWidth="1"/>
    <col min="12548" max="12550" width="9.73333333333333" style="60" customWidth="1"/>
    <col min="12551" max="12551" width="11.4" style="60" customWidth="1"/>
    <col min="12552" max="12552" width="13.6666666666667" style="60" customWidth="1"/>
    <col min="12553" max="12796" width="24.2" style="60"/>
    <col min="12797" max="12797" width="3.85833333333333" style="60" customWidth="1"/>
    <col min="12798" max="12798" width="14.525" style="60" customWidth="1"/>
    <col min="12799" max="12799" width="9.85833333333333" style="60" customWidth="1"/>
    <col min="12800" max="12800" width="9.4" style="60" customWidth="1"/>
    <col min="12801" max="12801" width="6.8" style="60" customWidth="1"/>
    <col min="12802" max="12802" width="5.4" style="60" customWidth="1"/>
    <col min="12803" max="12803" width="11.4" style="60" customWidth="1"/>
    <col min="12804" max="12806" width="9.73333333333333" style="60" customWidth="1"/>
    <col min="12807" max="12807" width="11.4" style="60" customWidth="1"/>
    <col min="12808" max="12808" width="13.6666666666667" style="60" customWidth="1"/>
    <col min="12809" max="13052" width="24.2" style="60"/>
    <col min="13053" max="13053" width="3.85833333333333" style="60" customWidth="1"/>
    <col min="13054" max="13054" width="14.525" style="60" customWidth="1"/>
    <col min="13055" max="13055" width="9.85833333333333" style="60" customWidth="1"/>
    <col min="13056" max="13056" width="9.4" style="60" customWidth="1"/>
    <col min="13057" max="13057" width="6.8" style="60" customWidth="1"/>
    <col min="13058" max="13058" width="5.4" style="60" customWidth="1"/>
    <col min="13059" max="13059" width="11.4" style="60" customWidth="1"/>
    <col min="13060" max="13062" width="9.73333333333333" style="60" customWidth="1"/>
    <col min="13063" max="13063" width="11.4" style="60" customWidth="1"/>
    <col min="13064" max="13064" width="13.6666666666667" style="60" customWidth="1"/>
    <col min="13065" max="13308" width="24.2" style="60"/>
    <col min="13309" max="13309" width="3.85833333333333" style="60" customWidth="1"/>
    <col min="13310" max="13310" width="14.525" style="60" customWidth="1"/>
    <col min="13311" max="13311" width="9.85833333333333" style="60" customWidth="1"/>
    <col min="13312" max="13312" width="9.4" style="60" customWidth="1"/>
    <col min="13313" max="13313" width="6.8" style="60" customWidth="1"/>
    <col min="13314" max="13314" width="5.4" style="60" customWidth="1"/>
    <col min="13315" max="13315" width="11.4" style="60" customWidth="1"/>
    <col min="13316" max="13318" width="9.73333333333333" style="60" customWidth="1"/>
    <col min="13319" max="13319" width="11.4" style="60" customWidth="1"/>
    <col min="13320" max="13320" width="13.6666666666667" style="60" customWidth="1"/>
    <col min="13321" max="13564" width="24.2" style="60"/>
    <col min="13565" max="13565" width="3.85833333333333" style="60" customWidth="1"/>
    <col min="13566" max="13566" width="14.525" style="60" customWidth="1"/>
    <col min="13567" max="13567" width="9.85833333333333" style="60" customWidth="1"/>
    <col min="13568" max="13568" width="9.4" style="60" customWidth="1"/>
    <col min="13569" max="13569" width="6.8" style="60" customWidth="1"/>
    <col min="13570" max="13570" width="5.4" style="60" customWidth="1"/>
    <col min="13571" max="13571" width="11.4" style="60" customWidth="1"/>
    <col min="13572" max="13574" width="9.73333333333333" style="60" customWidth="1"/>
    <col min="13575" max="13575" width="11.4" style="60" customWidth="1"/>
    <col min="13576" max="13576" width="13.6666666666667" style="60" customWidth="1"/>
    <col min="13577" max="13820" width="24.2" style="60"/>
    <col min="13821" max="13821" width="3.85833333333333" style="60" customWidth="1"/>
    <col min="13822" max="13822" width="14.525" style="60" customWidth="1"/>
    <col min="13823" max="13823" width="9.85833333333333" style="60" customWidth="1"/>
    <col min="13824" max="13824" width="9.4" style="60" customWidth="1"/>
    <col min="13825" max="13825" width="6.8" style="60" customWidth="1"/>
    <col min="13826" max="13826" width="5.4" style="60" customWidth="1"/>
    <col min="13827" max="13827" width="11.4" style="60" customWidth="1"/>
    <col min="13828" max="13830" width="9.73333333333333" style="60" customWidth="1"/>
    <col min="13831" max="13831" width="11.4" style="60" customWidth="1"/>
    <col min="13832" max="13832" width="13.6666666666667" style="60" customWidth="1"/>
    <col min="13833" max="14076" width="24.2" style="60"/>
    <col min="14077" max="14077" width="3.85833333333333" style="60" customWidth="1"/>
    <col min="14078" max="14078" width="14.525" style="60" customWidth="1"/>
    <col min="14079" max="14079" width="9.85833333333333" style="60" customWidth="1"/>
    <col min="14080" max="14080" width="9.4" style="60" customWidth="1"/>
    <col min="14081" max="14081" width="6.8" style="60" customWidth="1"/>
    <col min="14082" max="14082" width="5.4" style="60" customWidth="1"/>
    <col min="14083" max="14083" width="11.4" style="60" customWidth="1"/>
    <col min="14084" max="14086" width="9.73333333333333" style="60" customWidth="1"/>
    <col min="14087" max="14087" width="11.4" style="60" customWidth="1"/>
    <col min="14088" max="14088" width="13.6666666666667" style="60" customWidth="1"/>
    <col min="14089" max="14332" width="24.2" style="60"/>
    <col min="14333" max="14333" width="3.85833333333333" style="60" customWidth="1"/>
    <col min="14334" max="14334" width="14.525" style="60" customWidth="1"/>
    <col min="14335" max="14335" width="9.85833333333333" style="60" customWidth="1"/>
    <col min="14336" max="14336" width="9.4" style="60" customWidth="1"/>
    <col min="14337" max="14337" width="6.8" style="60" customWidth="1"/>
    <col min="14338" max="14338" width="5.4" style="60" customWidth="1"/>
    <col min="14339" max="14339" width="11.4" style="60" customWidth="1"/>
    <col min="14340" max="14342" width="9.73333333333333" style="60" customWidth="1"/>
    <col min="14343" max="14343" width="11.4" style="60" customWidth="1"/>
    <col min="14344" max="14344" width="13.6666666666667" style="60" customWidth="1"/>
    <col min="14345" max="14588" width="24.2" style="60"/>
    <col min="14589" max="14589" width="3.85833333333333" style="60" customWidth="1"/>
    <col min="14590" max="14590" width="14.525" style="60" customWidth="1"/>
    <col min="14591" max="14591" width="9.85833333333333" style="60" customWidth="1"/>
    <col min="14592" max="14592" width="9.4" style="60" customWidth="1"/>
    <col min="14593" max="14593" width="6.8" style="60" customWidth="1"/>
    <col min="14594" max="14594" width="5.4" style="60" customWidth="1"/>
    <col min="14595" max="14595" width="11.4" style="60" customWidth="1"/>
    <col min="14596" max="14598" width="9.73333333333333" style="60" customWidth="1"/>
    <col min="14599" max="14599" width="11.4" style="60" customWidth="1"/>
    <col min="14600" max="14600" width="13.6666666666667" style="60" customWidth="1"/>
    <col min="14601" max="14844" width="24.2" style="60"/>
    <col min="14845" max="14845" width="3.85833333333333" style="60" customWidth="1"/>
    <col min="14846" max="14846" width="14.525" style="60" customWidth="1"/>
    <col min="14847" max="14847" width="9.85833333333333" style="60" customWidth="1"/>
    <col min="14848" max="14848" width="9.4" style="60" customWidth="1"/>
    <col min="14849" max="14849" width="6.8" style="60" customWidth="1"/>
    <col min="14850" max="14850" width="5.4" style="60" customWidth="1"/>
    <col min="14851" max="14851" width="11.4" style="60" customWidth="1"/>
    <col min="14852" max="14854" width="9.73333333333333" style="60" customWidth="1"/>
    <col min="14855" max="14855" width="11.4" style="60" customWidth="1"/>
    <col min="14856" max="14856" width="13.6666666666667" style="60" customWidth="1"/>
    <col min="14857" max="15100" width="24.2" style="60"/>
    <col min="15101" max="15101" width="3.85833333333333" style="60" customWidth="1"/>
    <col min="15102" max="15102" width="14.525" style="60" customWidth="1"/>
    <col min="15103" max="15103" width="9.85833333333333" style="60" customWidth="1"/>
    <col min="15104" max="15104" width="9.4" style="60" customWidth="1"/>
    <col min="15105" max="15105" width="6.8" style="60" customWidth="1"/>
    <col min="15106" max="15106" width="5.4" style="60" customWidth="1"/>
    <col min="15107" max="15107" width="11.4" style="60" customWidth="1"/>
    <col min="15108" max="15110" width="9.73333333333333" style="60" customWidth="1"/>
    <col min="15111" max="15111" width="11.4" style="60" customWidth="1"/>
    <col min="15112" max="15112" width="13.6666666666667" style="60" customWidth="1"/>
    <col min="15113" max="15356" width="24.2" style="60"/>
    <col min="15357" max="15357" width="3.85833333333333" style="60" customWidth="1"/>
    <col min="15358" max="15358" width="14.525" style="60" customWidth="1"/>
    <col min="15359" max="15359" width="9.85833333333333" style="60" customWidth="1"/>
    <col min="15360" max="15360" width="9.4" style="60" customWidth="1"/>
    <col min="15361" max="15361" width="6.8" style="60" customWidth="1"/>
    <col min="15362" max="15362" width="5.4" style="60" customWidth="1"/>
    <col min="15363" max="15363" width="11.4" style="60" customWidth="1"/>
    <col min="15364" max="15366" width="9.73333333333333" style="60" customWidth="1"/>
    <col min="15367" max="15367" width="11.4" style="60" customWidth="1"/>
    <col min="15368" max="15368" width="13.6666666666667" style="60" customWidth="1"/>
    <col min="15369" max="15612" width="24.2" style="60"/>
    <col min="15613" max="15613" width="3.85833333333333" style="60" customWidth="1"/>
    <col min="15614" max="15614" width="14.525" style="60" customWidth="1"/>
    <col min="15615" max="15615" width="9.85833333333333" style="60" customWidth="1"/>
    <col min="15616" max="15616" width="9.4" style="60" customWidth="1"/>
    <col min="15617" max="15617" width="6.8" style="60" customWidth="1"/>
    <col min="15618" max="15618" width="5.4" style="60" customWidth="1"/>
    <col min="15619" max="15619" width="11.4" style="60" customWidth="1"/>
    <col min="15620" max="15622" width="9.73333333333333" style="60" customWidth="1"/>
    <col min="15623" max="15623" width="11.4" style="60" customWidth="1"/>
    <col min="15624" max="15624" width="13.6666666666667" style="60" customWidth="1"/>
    <col min="15625" max="15868" width="24.2" style="60"/>
    <col min="15869" max="15869" width="3.85833333333333" style="60" customWidth="1"/>
    <col min="15870" max="15870" width="14.525" style="60" customWidth="1"/>
    <col min="15871" max="15871" width="9.85833333333333" style="60" customWidth="1"/>
    <col min="15872" max="15872" width="9.4" style="60" customWidth="1"/>
    <col min="15873" max="15873" width="6.8" style="60" customWidth="1"/>
    <col min="15874" max="15874" width="5.4" style="60" customWidth="1"/>
    <col min="15875" max="15875" width="11.4" style="60" customWidth="1"/>
    <col min="15876" max="15878" width="9.73333333333333" style="60" customWidth="1"/>
    <col min="15879" max="15879" width="11.4" style="60" customWidth="1"/>
    <col min="15880" max="15880" width="13.6666666666667" style="60" customWidth="1"/>
    <col min="15881" max="16124" width="24.2" style="60"/>
    <col min="16125" max="16125" width="3.85833333333333" style="60" customWidth="1"/>
    <col min="16126" max="16126" width="14.525" style="60" customWidth="1"/>
    <col min="16127" max="16127" width="9.85833333333333" style="60" customWidth="1"/>
    <col min="16128" max="16128" width="9.4" style="60" customWidth="1"/>
    <col min="16129" max="16129" width="6.8" style="60" customWidth="1"/>
    <col min="16130" max="16130" width="5.4" style="60" customWidth="1"/>
    <col min="16131" max="16131" width="11.4" style="60" customWidth="1"/>
    <col min="16132" max="16134" width="9.73333333333333" style="60" customWidth="1"/>
    <col min="16135" max="16135" width="11.4" style="60" customWidth="1"/>
    <col min="16136" max="16136" width="13.6666666666667" style="60" customWidth="1"/>
    <col min="16137" max="16384" width="24.2" style="60"/>
  </cols>
  <sheetData>
    <row r="1" s="59" customFormat="1" spans="1:10">
      <c r="A1" s="63" t="s">
        <v>0</v>
      </c>
      <c r="B1" s="63"/>
      <c r="C1" s="64"/>
      <c r="D1" s="63"/>
      <c r="E1" s="63"/>
      <c r="F1" s="65"/>
      <c r="G1" s="66"/>
      <c r="H1" s="65"/>
      <c r="I1" s="63"/>
      <c r="J1" s="65"/>
    </row>
    <row r="2" spans="1:10">
      <c r="A2" s="67"/>
      <c r="B2" s="67"/>
      <c r="C2" s="68"/>
      <c r="D2" s="67"/>
      <c r="E2" s="67"/>
      <c r="F2" s="69"/>
      <c r="G2" s="70"/>
      <c r="H2" s="69"/>
      <c r="I2" s="67"/>
      <c r="J2" s="71" t="s">
        <v>1</v>
      </c>
    </row>
    <row r="3" ht="25.05" customHeight="1" spans="1:10">
      <c r="A3" s="72" t="s">
        <v>2</v>
      </c>
      <c r="B3" s="72" t="s">
        <v>3</v>
      </c>
      <c r="C3" s="73" t="s">
        <v>4</v>
      </c>
      <c r="D3" s="72" t="s">
        <v>5</v>
      </c>
      <c r="E3" s="72" t="s">
        <v>6</v>
      </c>
      <c r="F3" s="74" t="s">
        <v>7</v>
      </c>
      <c r="G3" s="75" t="s">
        <v>8</v>
      </c>
      <c r="H3" s="76" t="s">
        <v>9</v>
      </c>
      <c r="I3" s="72" t="s">
        <v>10</v>
      </c>
      <c r="J3" s="76" t="s">
        <v>9</v>
      </c>
    </row>
    <row r="4" ht="25.05" customHeight="1" spans="1:10">
      <c r="A4" s="77">
        <v>1</v>
      </c>
      <c r="B4" s="77" t="s">
        <v>11</v>
      </c>
      <c r="C4" s="78">
        <f>八卦洲街道明细表!G69</f>
        <v>1330.3</v>
      </c>
      <c r="D4" s="78" t="e">
        <f>八卦洲街道明细表!#REF!</f>
        <v>#REF!</v>
      </c>
      <c r="E4" s="78" t="e">
        <f t="shared" ref="E4:E18" si="0">C4-D4</f>
        <v>#REF!</v>
      </c>
      <c r="F4" s="79" t="e">
        <f t="shared" ref="F4:F11" si="1">D4/C4</f>
        <v>#REF!</v>
      </c>
      <c r="G4" s="78">
        <v>882</v>
      </c>
      <c r="H4" s="80">
        <f>G4/C4</f>
        <v>0.66300834398256</v>
      </c>
      <c r="I4" s="78">
        <v>147</v>
      </c>
      <c r="J4" s="80">
        <f t="shared" ref="J4:J11" si="2">I4/C4</f>
        <v>0.11050139066376</v>
      </c>
    </row>
    <row r="5" ht="25.05" customHeight="1" spans="1:10">
      <c r="A5" s="77">
        <v>2</v>
      </c>
      <c r="B5" s="77" t="s">
        <v>12</v>
      </c>
      <c r="C5" s="78">
        <f>八卦洲街道明细表!G72</f>
        <v>690.65</v>
      </c>
      <c r="D5" s="78" t="e">
        <f>八卦洲街道明细表!#REF!</f>
        <v>#REF!</v>
      </c>
      <c r="E5" s="78" t="e">
        <f t="shared" si="0"/>
        <v>#REF!</v>
      </c>
      <c r="F5" s="79" t="e">
        <f t="shared" si="1"/>
        <v>#REF!</v>
      </c>
      <c r="G5" s="78">
        <v>690.65</v>
      </c>
      <c r="H5" s="80">
        <f t="shared" ref="H4:H11" si="3">G5/C5</f>
        <v>1</v>
      </c>
      <c r="I5" s="78">
        <v>0</v>
      </c>
      <c r="J5" s="80">
        <f t="shared" si="2"/>
        <v>0</v>
      </c>
    </row>
    <row r="6" ht="25.05" customHeight="1" spans="1:10">
      <c r="A6" s="77">
        <v>3</v>
      </c>
      <c r="B6" s="77" t="s">
        <v>13</v>
      </c>
      <c r="C6" s="78">
        <f>八卦洲街道明细表!G292</f>
        <v>1427.175</v>
      </c>
      <c r="D6" s="78" t="e">
        <f>八卦洲街道明细表!#REF!</f>
        <v>#REF!</v>
      </c>
      <c r="E6" s="78" t="e">
        <f t="shared" si="0"/>
        <v>#REF!</v>
      </c>
      <c r="F6" s="79" t="e">
        <f t="shared" si="1"/>
        <v>#REF!</v>
      </c>
      <c r="G6" s="78">
        <v>483</v>
      </c>
      <c r="H6" s="80">
        <f t="shared" si="3"/>
        <v>0.33843081612276</v>
      </c>
      <c r="I6" s="78">
        <f>523-104</f>
        <v>419</v>
      </c>
      <c r="J6" s="80">
        <f t="shared" si="2"/>
        <v>0.293586981274196</v>
      </c>
    </row>
    <row r="7" ht="25.05" customHeight="1" spans="1:10">
      <c r="A7" s="77">
        <v>4</v>
      </c>
      <c r="B7" s="77" t="s">
        <v>14</v>
      </c>
      <c r="C7" s="78">
        <f>八卦洲街道明细表!G339</f>
        <v>1289.24</v>
      </c>
      <c r="D7" s="78" t="e">
        <f>八卦洲街道明细表!#REF!</f>
        <v>#REF!</v>
      </c>
      <c r="E7" s="78" t="e">
        <f t="shared" si="0"/>
        <v>#REF!</v>
      </c>
      <c r="F7" s="79" t="e">
        <f t="shared" si="1"/>
        <v>#REF!</v>
      </c>
      <c r="G7" s="78">
        <v>719</v>
      </c>
      <c r="H7" s="80">
        <f t="shared" si="3"/>
        <v>0.557692904346747</v>
      </c>
      <c r="I7" s="78">
        <f>321.31-23</f>
        <v>298.31</v>
      </c>
      <c r="J7" s="80">
        <f t="shared" si="2"/>
        <v>0.231384381496075</v>
      </c>
    </row>
    <row r="8" ht="25.05" customHeight="1" spans="1:10">
      <c r="A8" s="77">
        <v>5</v>
      </c>
      <c r="B8" s="77" t="s">
        <v>15</v>
      </c>
      <c r="C8" s="78">
        <f>八卦洲街道明细表!G345</f>
        <v>795.9</v>
      </c>
      <c r="D8" s="78" t="e">
        <f>八卦洲街道明细表!#REF!</f>
        <v>#REF!</v>
      </c>
      <c r="E8" s="78" t="e">
        <f t="shared" si="0"/>
        <v>#REF!</v>
      </c>
      <c r="F8" s="79" t="e">
        <f t="shared" si="1"/>
        <v>#REF!</v>
      </c>
      <c r="G8" s="78">
        <v>555</v>
      </c>
      <c r="H8" s="80">
        <f t="shared" si="3"/>
        <v>0.697323784395025</v>
      </c>
      <c r="I8" s="78">
        <f>240.9-82</f>
        <v>158.9</v>
      </c>
      <c r="J8" s="80">
        <f t="shared" si="2"/>
        <v>0.199648197009675</v>
      </c>
    </row>
    <row r="9" ht="25.05" customHeight="1" spans="1:10">
      <c r="A9" s="77">
        <v>6</v>
      </c>
      <c r="B9" s="77" t="s">
        <v>16</v>
      </c>
      <c r="C9" s="78">
        <f>八卦洲街道明细表!G348</f>
        <v>300.5</v>
      </c>
      <c r="D9" s="78" t="e">
        <f>八卦洲街道明细表!#REF!</f>
        <v>#REF!</v>
      </c>
      <c r="E9" s="78" t="e">
        <f t="shared" si="0"/>
        <v>#REF!</v>
      </c>
      <c r="F9" s="79" t="e">
        <f t="shared" si="1"/>
        <v>#REF!</v>
      </c>
      <c r="G9" s="78">
        <v>201</v>
      </c>
      <c r="H9" s="80">
        <f t="shared" si="3"/>
        <v>0.668885191347754</v>
      </c>
      <c r="I9" s="78">
        <v>99.5</v>
      </c>
      <c r="J9" s="80">
        <f t="shared" si="2"/>
        <v>0.331114808652246</v>
      </c>
    </row>
    <row r="10" ht="25.05" customHeight="1" spans="1:10">
      <c r="A10" s="77">
        <v>7</v>
      </c>
      <c r="B10" s="81" t="s">
        <v>17</v>
      </c>
      <c r="C10" s="78">
        <f>八卦洲街道明细表!G350</f>
        <v>23</v>
      </c>
      <c r="D10" s="78" t="e">
        <f>八卦洲街道明细表!#REF!</f>
        <v>#REF!</v>
      </c>
      <c r="E10" s="78" t="e">
        <f t="shared" si="0"/>
        <v>#REF!</v>
      </c>
      <c r="F10" s="79" t="e">
        <f t="shared" si="1"/>
        <v>#REF!</v>
      </c>
      <c r="G10" s="78">
        <v>23</v>
      </c>
      <c r="H10" s="80">
        <f t="shared" si="3"/>
        <v>1</v>
      </c>
      <c r="I10" s="78">
        <v>0</v>
      </c>
      <c r="J10" s="80">
        <f t="shared" si="2"/>
        <v>0</v>
      </c>
    </row>
    <row r="11" ht="25.05" customHeight="1" spans="1:10">
      <c r="A11" s="82" t="s">
        <v>18</v>
      </c>
      <c r="B11" s="83"/>
      <c r="C11" s="84">
        <f>SUM(C4:C10)</f>
        <v>5856.765</v>
      </c>
      <c r="D11" s="84" t="e">
        <f>SUM(D4:D10)</f>
        <v>#REF!</v>
      </c>
      <c r="E11" s="84" t="e">
        <f>SUM(E4:E10)</f>
        <v>#REF!</v>
      </c>
      <c r="F11" s="80" t="e">
        <f t="shared" si="1"/>
        <v>#REF!</v>
      </c>
      <c r="G11" s="84">
        <f>SUM(G4:G10)</f>
        <v>3553.65</v>
      </c>
      <c r="H11" s="80">
        <f t="shared" si="3"/>
        <v>0.606759875118773</v>
      </c>
      <c r="I11" s="84">
        <f>SUM(I4:I10)</f>
        <v>1122.71</v>
      </c>
      <c r="J11" s="80">
        <f t="shared" si="2"/>
        <v>0.191694561758923</v>
      </c>
    </row>
    <row r="13" spans="1:10">
      <c r="I13" s="85"/>
    </row>
    <row r="14" spans="1:10">
      <c r="G14" s="85"/>
    </row>
    <row r="16" spans="1:10">
      <c r="G16" s="85"/>
    </row>
  </sheetData>
  <mergeCells count="2">
    <mergeCell ref="A1:J1"/>
    <mergeCell ref="A11:B11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55"/>
  <sheetViews>
    <sheetView tabSelected="1" zoomScale="110" zoomScaleNormal="110" workbookViewId="0">
      <selection activeCell="A1" sqref="A1:J1"/>
    </sheetView>
  </sheetViews>
  <sheetFormatPr defaultColWidth="8.725" defaultRowHeight="14.25"/>
  <cols>
    <col min="1" max="1" width="5.475" style="7" customWidth="1"/>
    <col min="2" max="2" width="12.1333333333333" style="7" customWidth="1"/>
    <col min="3" max="3" width="9.48333333333333" style="7" customWidth="1"/>
    <col min="4" max="4" width="8.55" style="8" customWidth="1"/>
    <col min="5" max="5" width="8.36666666666667" style="8" customWidth="1"/>
    <col min="6" max="6" width="9.25" style="9" customWidth="1"/>
    <col min="7" max="7" width="10.375" style="8" customWidth="1"/>
    <col min="8" max="8" width="10.3416666666667" style="7" customWidth="1"/>
    <col min="9" max="9" width="10.6833333333333" style="7" customWidth="1"/>
    <col min="10" max="10" width="8.28333333333333" style="7" customWidth="1"/>
  </cols>
  <sheetData>
    <row r="1" s="1" customFormat="1" ht="30" customHeight="1" spans="1:10">
      <c r="A1" s="10" t="s">
        <v>19</v>
      </c>
      <c r="B1" s="10"/>
      <c r="C1" s="10"/>
      <c r="D1" s="10"/>
      <c r="E1" s="10"/>
      <c r="F1" s="11"/>
      <c r="G1" s="10"/>
      <c r="H1" s="10"/>
      <c r="I1" s="12"/>
      <c r="J1" s="10"/>
    </row>
    <row r="2" s="1" customFormat="1" ht="18.75" customHeight="1" spans="1:10">
      <c r="A2" s="13" t="s">
        <v>2</v>
      </c>
      <c r="B2" s="14" t="s">
        <v>20</v>
      </c>
      <c r="C2" s="14" t="s">
        <v>21</v>
      </c>
      <c r="D2" s="14" t="s">
        <v>22</v>
      </c>
      <c r="E2" s="14"/>
      <c r="F2" s="15"/>
      <c r="G2" s="14"/>
      <c r="H2" s="14" t="s">
        <v>23</v>
      </c>
      <c r="I2" s="14" t="s">
        <v>24</v>
      </c>
      <c r="J2" s="14" t="s">
        <v>25</v>
      </c>
    </row>
    <row r="3" s="2" customFormat="1" ht="18.75" customHeight="1" spans="1:10">
      <c r="A3" s="14"/>
      <c r="B3" s="14"/>
      <c r="C3" s="14"/>
      <c r="D3" s="14" t="s">
        <v>26</v>
      </c>
      <c r="E3" s="14" t="s">
        <v>27</v>
      </c>
      <c r="F3" s="14" t="s">
        <v>28</v>
      </c>
      <c r="G3" s="14" t="s">
        <v>29</v>
      </c>
      <c r="H3" s="14"/>
      <c r="I3" s="14"/>
      <c r="J3" s="14"/>
    </row>
    <row r="4" s="3" customFormat="1" ht="13.5" spans="1:10">
      <c r="A4" s="16">
        <v>1</v>
      </c>
      <c r="B4" s="16" t="s">
        <v>30</v>
      </c>
      <c r="C4" s="17" t="s">
        <v>11</v>
      </c>
      <c r="D4" s="18"/>
      <c r="E4" s="16"/>
      <c r="F4" s="19">
        <v>10</v>
      </c>
      <c r="G4" s="17">
        <f t="shared" ref="G4:G67" si="0">D4+E4+F4</f>
        <v>10</v>
      </c>
      <c r="H4" s="20">
        <v>20</v>
      </c>
      <c r="I4" s="20">
        <f t="shared" ref="I4:I67" si="1">G4*H4</f>
        <v>200</v>
      </c>
      <c r="J4" s="21"/>
    </row>
    <row r="5" s="3" customFormat="1" ht="13.5" spans="1:10">
      <c r="A5" s="16">
        <v>2</v>
      </c>
      <c r="B5" s="16" t="s">
        <v>31</v>
      </c>
      <c r="C5" s="17" t="s">
        <v>11</v>
      </c>
      <c r="D5" s="17"/>
      <c r="E5" s="16"/>
      <c r="F5" s="19">
        <v>28</v>
      </c>
      <c r="G5" s="17">
        <f t="shared" si="0"/>
        <v>28</v>
      </c>
      <c r="H5" s="20">
        <v>20</v>
      </c>
      <c r="I5" s="20">
        <f t="shared" si="1"/>
        <v>560</v>
      </c>
      <c r="J5" s="21"/>
    </row>
    <row r="6" s="3" customFormat="1" ht="13.5" spans="1:10">
      <c r="A6" s="16">
        <v>3</v>
      </c>
      <c r="B6" s="16" t="s">
        <v>32</v>
      </c>
      <c r="C6" s="17" t="s">
        <v>11</v>
      </c>
      <c r="D6" s="17"/>
      <c r="E6" s="16"/>
      <c r="F6" s="19">
        <v>34</v>
      </c>
      <c r="G6" s="17">
        <f t="shared" si="0"/>
        <v>34</v>
      </c>
      <c r="H6" s="20">
        <v>20</v>
      </c>
      <c r="I6" s="20">
        <f t="shared" si="1"/>
        <v>680</v>
      </c>
      <c r="J6" s="21"/>
    </row>
    <row r="7" s="3" customFormat="1" ht="13.5" spans="1:10">
      <c r="A7" s="16">
        <v>4</v>
      </c>
      <c r="B7" s="16" t="s">
        <v>33</v>
      </c>
      <c r="C7" s="17" t="s">
        <v>11</v>
      </c>
      <c r="D7" s="17"/>
      <c r="E7" s="16"/>
      <c r="F7" s="19">
        <v>3</v>
      </c>
      <c r="G7" s="17">
        <f t="shared" si="0"/>
        <v>3</v>
      </c>
      <c r="H7" s="20">
        <v>20</v>
      </c>
      <c r="I7" s="20">
        <f t="shared" si="1"/>
        <v>60</v>
      </c>
      <c r="J7" s="21"/>
    </row>
    <row r="8" s="3" customFormat="1" ht="13.5" spans="1:10">
      <c r="A8" s="16">
        <v>5</v>
      </c>
      <c r="B8" s="16" t="s">
        <v>34</v>
      </c>
      <c r="C8" s="17" t="s">
        <v>11</v>
      </c>
      <c r="D8" s="17"/>
      <c r="E8" s="16"/>
      <c r="F8" s="19">
        <v>3</v>
      </c>
      <c r="G8" s="17">
        <f t="shared" si="0"/>
        <v>3</v>
      </c>
      <c r="H8" s="20">
        <v>20</v>
      </c>
      <c r="I8" s="20">
        <f t="shared" si="1"/>
        <v>60</v>
      </c>
      <c r="J8" s="21"/>
    </row>
    <row r="9" s="3" customFormat="1" ht="13.5" spans="1:10">
      <c r="A9" s="16">
        <v>6</v>
      </c>
      <c r="B9" s="16" t="s">
        <v>35</v>
      </c>
      <c r="C9" s="17" t="s">
        <v>11</v>
      </c>
      <c r="D9" s="17"/>
      <c r="E9" s="16"/>
      <c r="F9" s="19">
        <v>1</v>
      </c>
      <c r="G9" s="17">
        <f t="shared" si="0"/>
        <v>1</v>
      </c>
      <c r="H9" s="20">
        <v>20</v>
      </c>
      <c r="I9" s="20">
        <f t="shared" si="1"/>
        <v>20</v>
      </c>
      <c r="J9" s="21"/>
    </row>
    <row r="10" s="3" customFormat="1" ht="13.5" spans="1:10">
      <c r="A10" s="16">
        <v>7</v>
      </c>
      <c r="B10" s="16" t="s">
        <v>36</v>
      </c>
      <c r="C10" s="17" t="s">
        <v>11</v>
      </c>
      <c r="D10" s="17"/>
      <c r="E10" s="16"/>
      <c r="F10" s="19">
        <v>20</v>
      </c>
      <c r="G10" s="17">
        <f t="shared" si="0"/>
        <v>20</v>
      </c>
      <c r="H10" s="20">
        <v>20</v>
      </c>
      <c r="I10" s="20">
        <f t="shared" si="1"/>
        <v>400</v>
      </c>
      <c r="J10" s="21"/>
    </row>
    <row r="11" s="3" customFormat="1" ht="13.5" spans="1:10">
      <c r="A11" s="16">
        <v>8</v>
      </c>
      <c r="B11" s="16" t="s">
        <v>37</v>
      </c>
      <c r="C11" s="17" t="s">
        <v>11</v>
      </c>
      <c r="D11" s="17"/>
      <c r="E11" s="16"/>
      <c r="F11" s="19">
        <v>6</v>
      </c>
      <c r="G11" s="17">
        <f t="shared" si="0"/>
        <v>6</v>
      </c>
      <c r="H11" s="20">
        <v>20</v>
      </c>
      <c r="I11" s="20">
        <f t="shared" si="1"/>
        <v>120</v>
      </c>
      <c r="J11" s="21"/>
    </row>
    <row r="12" s="3" customFormat="1" ht="13.5" spans="1:10">
      <c r="A12" s="16">
        <v>9</v>
      </c>
      <c r="B12" s="16" t="s">
        <v>38</v>
      </c>
      <c r="C12" s="17" t="s">
        <v>11</v>
      </c>
      <c r="D12" s="17"/>
      <c r="E12" s="16"/>
      <c r="F12" s="19">
        <v>100</v>
      </c>
      <c r="G12" s="17">
        <f t="shared" si="0"/>
        <v>100</v>
      </c>
      <c r="H12" s="20">
        <v>20</v>
      </c>
      <c r="I12" s="20">
        <f t="shared" si="1"/>
        <v>2000</v>
      </c>
      <c r="J12" s="21"/>
    </row>
    <row r="13" s="3" customFormat="1" ht="13.5" spans="1:10">
      <c r="A13" s="16">
        <v>10</v>
      </c>
      <c r="B13" s="16" t="s">
        <v>39</v>
      </c>
      <c r="C13" s="17" t="s">
        <v>11</v>
      </c>
      <c r="D13" s="17"/>
      <c r="E13" s="16"/>
      <c r="F13" s="19">
        <v>10</v>
      </c>
      <c r="G13" s="17">
        <f t="shared" si="0"/>
        <v>10</v>
      </c>
      <c r="H13" s="20">
        <v>20</v>
      </c>
      <c r="I13" s="20">
        <f t="shared" si="1"/>
        <v>200</v>
      </c>
      <c r="J13" s="21"/>
    </row>
    <row r="14" s="3" customFormat="1" ht="13.5" spans="1:10">
      <c r="A14" s="16">
        <v>11</v>
      </c>
      <c r="B14" s="16" t="s">
        <v>40</v>
      </c>
      <c r="C14" s="17" t="s">
        <v>11</v>
      </c>
      <c r="D14" s="17"/>
      <c r="E14" s="16"/>
      <c r="F14" s="19">
        <v>8.4</v>
      </c>
      <c r="G14" s="17">
        <f t="shared" si="0"/>
        <v>8.4</v>
      </c>
      <c r="H14" s="20">
        <v>20</v>
      </c>
      <c r="I14" s="20">
        <f t="shared" si="1"/>
        <v>168</v>
      </c>
      <c r="J14" s="21"/>
    </row>
    <row r="15" s="3" customFormat="1" ht="13.5" spans="1:10">
      <c r="A15" s="16">
        <v>12</v>
      </c>
      <c r="B15" s="16" t="s">
        <v>41</v>
      </c>
      <c r="C15" s="17" t="s">
        <v>11</v>
      </c>
      <c r="D15" s="17"/>
      <c r="E15" s="16"/>
      <c r="F15" s="19">
        <v>6</v>
      </c>
      <c r="G15" s="17">
        <f t="shared" si="0"/>
        <v>6</v>
      </c>
      <c r="H15" s="20">
        <v>20</v>
      </c>
      <c r="I15" s="20">
        <f t="shared" si="1"/>
        <v>120</v>
      </c>
      <c r="J15" s="21"/>
    </row>
    <row r="16" s="3" customFormat="1" ht="13.5" spans="1:10">
      <c r="A16" s="16">
        <v>13</v>
      </c>
      <c r="B16" s="16" t="s">
        <v>42</v>
      </c>
      <c r="C16" s="17" t="s">
        <v>11</v>
      </c>
      <c r="D16" s="17"/>
      <c r="E16" s="16"/>
      <c r="F16" s="19">
        <v>22</v>
      </c>
      <c r="G16" s="17">
        <f t="shared" si="0"/>
        <v>22</v>
      </c>
      <c r="H16" s="20">
        <v>20</v>
      </c>
      <c r="I16" s="20">
        <f t="shared" si="1"/>
        <v>440</v>
      </c>
      <c r="J16" s="21"/>
    </row>
    <row r="17" s="3" customFormat="1" ht="12" customHeight="1" spans="1:10">
      <c r="A17" s="16">
        <v>14</v>
      </c>
      <c r="B17" s="16" t="s">
        <v>43</v>
      </c>
      <c r="C17" s="17" t="s">
        <v>11</v>
      </c>
      <c r="D17" s="18"/>
      <c r="E17" s="16"/>
      <c r="F17" s="19">
        <v>20</v>
      </c>
      <c r="G17" s="17">
        <f t="shared" si="0"/>
        <v>20</v>
      </c>
      <c r="H17" s="20">
        <v>20</v>
      </c>
      <c r="I17" s="20">
        <f t="shared" si="1"/>
        <v>400</v>
      </c>
      <c r="J17" s="21"/>
    </row>
    <row r="18" s="3" customFormat="1" ht="44" customHeight="1" spans="1:10">
      <c r="A18" s="16">
        <v>15</v>
      </c>
      <c r="B18" s="22" t="s">
        <v>44</v>
      </c>
      <c r="C18" s="17" t="s">
        <v>11</v>
      </c>
      <c r="D18" s="23">
        <v>11</v>
      </c>
      <c r="E18" s="16"/>
      <c r="F18" s="19"/>
      <c r="G18" s="17">
        <f t="shared" si="0"/>
        <v>11</v>
      </c>
      <c r="H18" s="20">
        <v>20</v>
      </c>
      <c r="I18" s="20">
        <f t="shared" si="1"/>
        <v>220</v>
      </c>
      <c r="J18" s="21"/>
    </row>
    <row r="19" s="3" customFormat="1" ht="13.5" spans="1:10">
      <c r="A19" s="16">
        <v>16</v>
      </c>
      <c r="B19" s="16" t="s">
        <v>45</v>
      </c>
      <c r="C19" s="17" t="s">
        <v>11</v>
      </c>
      <c r="D19" s="23">
        <v>4</v>
      </c>
      <c r="E19" s="16"/>
      <c r="F19" s="19"/>
      <c r="G19" s="17">
        <f t="shared" si="0"/>
        <v>4</v>
      </c>
      <c r="H19" s="20">
        <v>20</v>
      </c>
      <c r="I19" s="20">
        <f t="shared" si="1"/>
        <v>80</v>
      </c>
      <c r="J19" s="21"/>
    </row>
    <row r="20" s="3" customFormat="1" ht="13.5" spans="1:10">
      <c r="A20" s="16">
        <v>17</v>
      </c>
      <c r="B20" s="16" t="s">
        <v>46</v>
      </c>
      <c r="C20" s="17" t="s">
        <v>11</v>
      </c>
      <c r="D20" s="23">
        <v>532</v>
      </c>
      <c r="E20" s="16"/>
      <c r="F20" s="24"/>
      <c r="G20" s="17">
        <f t="shared" si="0"/>
        <v>532</v>
      </c>
      <c r="H20" s="20">
        <v>20</v>
      </c>
      <c r="I20" s="20">
        <f t="shared" si="1"/>
        <v>10640</v>
      </c>
      <c r="J20" s="21"/>
    </row>
    <row r="21" s="3" customFormat="1" ht="40.5" spans="1:10">
      <c r="A21" s="16">
        <v>18</v>
      </c>
      <c r="B21" s="22" t="s">
        <v>47</v>
      </c>
      <c r="C21" s="17" t="s">
        <v>11</v>
      </c>
      <c r="D21" s="23">
        <v>50</v>
      </c>
      <c r="E21" s="16"/>
      <c r="F21" s="24"/>
      <c r="G21" s="17">
        <f t="shared" si="0"/>
        <v>50</v>
      </c>
      <c r="H21" s="20">
        <v>20</v>
      </c>
      <c r="I21" s="20">
        <f t="shared" si="1"/>
        <v>1000</v>
      </c>
      <c r="J21" s="21"/>
    </row>
    <row r="22" s="3" customFormat="1" ht="13.5" spans="1:10">
      <c r="A22" s="16">
        <v>19</v>
      </c>
      <c r="B22" s="16" t="s">
        <v>48</v>
      </c>
      <c r="C22" s="17" t="s">
        <v>11</v>
      </c>
      <c r="D22" s="23">
        <v>2</v>
      </c>
      <c r="E22" s="16"/>
      <c r="F22" s="24"/>
      <c r="G22" s="17">
        <f t="shared" si="0"/>
        <v>2</v>
      </c>
      <c r="H22" s="20">
        <v>20</v>
      </c>
      <c r="I22" s="20">
        <f t="shared" si="1"/>
        <v>40</v>
      </c>
      <c r="J22" s="21"/>
    </row>
    <row r="23" s="3" customFormat="1" ht="13.5" spans="1:10">
      <c r="A23" s="16">
        <v>20</v>
      </c>
      <c r="B23" s="16" t="s">
        <v>49</v>
      </c>
      <c r="C23" s="17" t="s">
        <v>11</v>
      </c>
      <c r="D23" s="23">
        <v>5</v>
      </c>
      <c r="E23" s="16"/>
      <c r="F23" s="24"/>
      <c r="G23" s="17">
        <f t="shared" si="0"/>
        <v>5</v>
      </c>
      <c r="H23" s="20">
        <v>20</v>
      </c>
      <c r="I23" s="20">
        <f t="shared" si="1"/>
        <v>100</v>
      </c>
      <c r="J23" s="21"/>
    </row>
    <row r="24" s="3" customFormat="1" ht="13.5" spans="1:10">
      <c r="A24" s="16">
        <v>21</v>
      </c>
      <c r="B24" s="16" t="s">
        <v>50</v>
      </c>
      <c r="C24" s="17" t="s">
        <v>11</v>
      </c>
      <c r="D24" s="23">
        <v>1.8</v>
      </c>
      <c r="E24" s="16"/>
      <c r="F24" s="24"/>
      <c r="G24" s="17">
        <f t="shared" si="0"/>
        <v>1.8</v>
      </c>
      <c r="H24" s="20">
        <v>20</v>
      </c>
      <c r="I24" s="20">
        <f t="shared" si="1"/>
        <v>36</v>
      </c>
      <c r="J24" s="21"/>
    </row>
    <row r="25" s="3" customFormat="1" ht="13.5" spans="1:10">
      <c r="A25" s="16">
        <v>22</v>
      </c>
      <c r="B25" s="16" t="s">
        <v>51</v>
      </c>
      <c r="C25" s="17" t="s">
        <v>11</v>
      </c>
      <c r="D25" s="17"/>
      <c r="E25" s="23">
        <v>10</v>
      </c>
      <c r="F25" s="24">
        <v>10</v>
      </c>
      <c r="G25" s="17">
        <f t="shared" si="0"/>
        <v>20</v>
      </c>
      <c r="H25" s="20">
        <v>20</v>
      </c>
      <c r="I25" s="20">
        <f t="shared" si="1"/>
        <v>400</v>
      </c>
      <c r="J25" s="21"/>
    </row>
    <row r="26" s="3" customFormat="1" ht="13.5" spans="1:10">
      <c r="A26" s="16">
        <v>23</v>
      </c>
      <c r="B26" s="16" t="s">
        <v>52</v>
      </c>
      <c r="C26" s="17" t="s">
        <v>11</v>
      </c>
      <c r="D26" s="17"/>
      <c r="E26" s="23"/>
      <c r="F26" s="24">
        <v>18</v>
      </c>
      <c r="G26" s="17">
        <f t="shared" si="0"/>
        <v>18</v>
      </c>
      <c r="H26" s="20">
        <v>20</v>
      </c>
      <c r="I26" s="20">
        <f t="shared" si="1"/>
        <v>360</v>
      </c>
      <c r="J26" s="21"/>
    </row>
    <row r="27" s="3" customFormat="1" ht="13.5" spans="1:10">
      <c r="A27" s="16">
        <v>24</v>
      </c>
      <c r="B27" s="16" t="s">
        <v>53</v>
      </c>
      <c r="C27" s="17" t="s">
        <v>11</v>
      </c>
      <c r="D27" s="17"/>
      <c r="E27" s="23">
        <v>9</v>
      </c>
      <c r="F27" s="24">
        <v>3</v>
      </c>
      <c r="G27" s="17">
        <f t="shared" si="0"/>
        <v>12</v>
      </c>
      <c r="H27" s="20">
        <v>20</v>
      </c>
      <c r="I27" s="20">
        <f t="shared" si="1"/>
        <v>240</v>
      </c>
      <c r="J27" s="21"/>
    </row>
    <row r="28" s="3" customFormat="1" ht="13.5" spans="1:10">
      <c r="A28" s="16">
        <v>25</v>
      </c>
      <c r="B28" s="16" t="s">
        <v>54</v>
      </c>
      <c r="C28" s="17" t="s">
        <v>11</v>
      </c>
      <c r="D28" s="18"/>
      <c r="E28" s="23">
        <v>8</v>
      </c>
      <c r="F28" s="19">
        <v>10</v>
      </c>
      <c r="G28" s="17">
        <f t="shared" si="0"/>
        <v>18</v>
      </c>
      <c r="H28" s="20">
        <v>20</v>
      </c>
      <c r="I28" s="20">
        <f t="shared" si="1"/>
        <v>360</v>
      </c>
      <c r="J28" s="21"/>
    </row>
    <row r="29" s="3" customFormat="1" ht="13.5" spans="1:10">
      <c r="A29" s="16">
        <v>26</v>
      </c>
      <c r="B29" s="16" t="s">
        <v>55</v>
      </c>
      <c r="C29" s="17" t="s">
        <v>11</v>
      </c>
      <c r="D29" s="23">
        <v>14</v>
      </c>
      <c r="E29" s="16">
        <v>7.5</v>
      </c>
      <c r="F29" s="19"/>
      <c r="G29" s="17">
        <f t="shared" si="0"/>
        <v>21.5</v>
      </c>
      <c r="H29" s="20">
        <v>20</v>
      </c>
      <c r="I29" s="20">
        <f t="shared" si="1"/>
        <v>430</v>
      </c>
      <c r="J29" s="21"/>
    </row>
    <row r="30" s="3" customFormat="1" ht="13.5" spans="1:10">
      <c r="A30" s="16">
        <v>27</v>
      </c>
      <c r="B30" s="16" t="s">
        <v>56</v>
      </c>
      <c r="C30" s="17" t="s">
        <v>11</v>
      </c>
      <c r="D30" s="17"/>
      <c r="E30" s="23">
        <v>2.5</v>
      </c>
      <c r="F30" s="24"/>
      <c r="G30" s="17">
        <f t="shared" si="0"/>
        <v>2.5</v>
      </c>
      <c r="H30" s="20">
        <v>20</v>
      </c>
      <c r="I30" s="20">
        <f t="shared" si="1"/>
        <v>50</v>
      </c>
      <c r="J30" s="21"/>
    </row>
    <row r="31" s="3" customFormat="1" ht="13.5" spans="1:10">
      <c r="A31" s="16">
        <v>28</v>
      </c>
      <c r="B31" s="16" t="s">
        <v>57</v>
      </c>
      <c r="C31" s="17" t="s">
        <v>11</v>
      </c>
      <c r="D31" s="17"/>
      <c r="E31" s="23">
        <v>6.5</v>
      </c>
      <c r="F31" s="24"/>
      <c r="G31" s="17">
        <f t="shared" si="0"/>
        <v>6.5</v>
      </c>
      <c r="H31" s="20">
        <v>20</v>
      </c>
      <c r="I31" s="20">
        <f t="shared" si="1"/>
        <v>130</v>
      </c>
      <c r="J31" s="21"/>
    </row>
    <row r="32" s="3" customFormat="1" ht="13.5" spans="1:10">
      <c r="A32" s="16">
        <v>29</v>
      </c>
      <c r="B32" s="16" t="s">
        <v>58</v>
      </c>
      <c r="C32" s="17" t="s">
        <v>11</v>
      </c>
      <c r="D32" s="17"/>
      <c r="E32" s="23">
        <v>2</v>
      </c>
      <c r="F32" s="24"/>
      <c r="G32" s="17">
        <f t="shared" si="0"/>
        <v>2</v>
      </c>
      <c r="H32" s="20">
        <v>20</v>
      </c>
      <c r="I32" s="20">
        <f t="shared" si="1"/>
        <v>40</v>
      </c>
      <c r="J32" s="21"/>
    </row>
    <row r="33" s="3" customFormat="1" ht="13.5" spans="1:10">
      <c r="A33" s="16">
        <v>30</v>
      </c>
      <c r="B33" s="16" t="s">
        <v>59</v>
      </c>
      <c r="C33" s="17" t="s">
        <v>11</v>
      </c>
      <c r="D33" s="17"/>
      <c r="E33" s="23">
        <v>4.1</v>
      </c>
      <c r="F33" s="24"/>
      <c r="G33" s="17">
        <f t="shared" si="0"/>
        <v>4.1</v>
      </c>
      <c r="H33" s="20">
        <v>20</v>
      </c>
      <c r="I33" s="20">
        <f t="shared" si="1"/>
        <v>82</v>
      </c>
      <c r="J33" s="21"/>
    </row>
    <row r="34" s="3" customFormat="1" ht="13.5" spans="1:10">
      <c r="A34" s="16">
        <v>31</v>
      </c>
      <c r="B34" s="16" t="s">
        <v>60</v>
      </c>
      <c r="C34" s="17" t="s">
        <v>11</v>
      </c>
      <c r="D34" s="17"/>
      <c r="E34" s="23">
        <v>3</v>
      </c>
      <c r="F34" s="24"/>
      <c r="G34" s="17">
        <f t="shared" si="0"/>
        <v>3</v>
      </c>
      <c r="H34" s="20">
        <v>20</v>
      </c>
      <c r="I34" s="20">
        <f t="shared" si="1"/>
        <v>60</v>
      </c>
      <c r="J34" s="21"/>
    </row>
    <row r="35" s="3" customFormat="1" ht="13.5" spans="1:10">
      <c r="A35" s="16">
        <v>32</v>
      </c>
      <c r="B35" s="16" t="s">
        <v>61</v>
      </c>
      <c r="C35" s="17" t="s">
        <v>11</v>
      </c>
      <c r="D35" s="17"/>
      <c r="E35" s="23">
        <v>1</v>
      </c>
      <c r="F35" s="24"/>
      <c r="G35" s="17">
        <f t="shared" si="0"/>
        <v>1</v>
      </c>
      <c r="H35" s="20">
        <v>20</v>
      </c>
      <c r="I35" s="20">
        <f t="shared" si="1"/>
        <v>20</v>
      </c>
      <c r="J35" s="21"/>
    </row>
    <row r="36" s="3" customFormat="1" ht="13.5" spans="1:10">
      <c r="A36" s="16">
        <v>33</v>
      </c>
      <c r="B36" s="16" t="s">
        <v>62</v>
      </c>
      <c r="C36" s="17" t="s">
        <v>11</v>
      </c>
      <c r="D36" s="17"/>
      <c r="E36" s="23">
        <v>2.5</v>
      </c>
      <c r="F36" s="24"/>
      <c r="G36" s="17">
        <f t="shared" si="0"/>
        <v>2.5</v>
      </c>
      <c r="H36" s="20">
        <v>20</v>
      </c>
      <c r="I36" s="20">
        <f t="shared" si="1"/>
        <v>50</v>
      </c>
      <c r="J36" s="21"/>
    </row>
    <row r="37" s="3" customFormat="1" ht="13.5" spans="1:10">
      <c r="A37" s="16">
        <v>34</v>
      </c>
      <c r="B37" s="16" t="s">
        <v>63</v>
      </c>
      <c r="C37" s="17" t="s">
        <v>11</v>
      </c>
      <c r="D37" s="17"/>
      <c r="E37" s="23">
        <v>1</v>
      </c>
      <c r="F37" s="24"/>
      <c r="G37" s="17">
        <f t="shared" si="0"/>
        <v>1</v>
      </c>
      <c r="H37" s="20">
        <v>20</v>
      </c>
      <c r="I37" s="20">
        <f t="shared" si="1"/>
        <v>20</v>
      </c>
      <c r="J37" s="21"/>
    </row>
    <row r="38" s="3" customFormat="1" ht="13.5" spans="1:10">
      <c r="A38" s="16">
        <v>35</v>
      </c>
      <c r="B38" s="16" t="s">
        <v>64</v>
      </c>
      <c r="C38" s="17" t="s">
        <v>11</v>
      </c>
      <c r="D38" s="17"/>
      <c r="E38" s="23">
        <v>8</v>
      </c>
      <c r="F38" s="24"/>
      <c r="G38" s="17">
        <f t="shared" si="0"/>
        <v>8</v>
      </c>
      <c r="H38" s="20">
        <v>20</v>
      </c>
      <c r="I38" s="20">
        <f t="shared" si="1"/>
        <v>160</v>
      </c>
      <c r="J38" s="21"/>
    </row>
    <row r="39" s="3" customFormat="1" ht="13.5" spans="1:10">
      <c r="A39" s="16">
        <v>36</v>
      </c>
      <c r="B39" s="16" t="s">
        <v>65</v>
      </c>
      <c r="C39" s="17" t="s">
        <v>11</v>
      </c>
      <c r="D39" s="17"/>
      <c r="E39" s="23">
        <v>1</v>
      </c>
      <c r="F39" s="24"/>
      <c r="G39" s="17">
        <f t="shared" si="0"/>
        <v>1</v>
      </c>
      <c r="H39" s="20">
        <v>20</v>
      </c>
      <c r="I39" s="20">
        <f t="shared" si="1"/>
        <v>20</v>
      </c>
      <c r="J39" s="21"/>
    </row>
    <row r="40" s="3" customFormat="1" ht="13.5" spans="1:10">
      <c r="A40" s="16">
        <v>37</v>
      </c>
      <c r="B40" s="16" t="s">
        <v>66</v>
      </c>
      <c r="C40" s="17" t="s">
        <v>11</v>
      </c>
      <c r="D40" s="17"/>
      <c r="E40" s="23">
        <v>2</v>
      </c>
      <c r="F40" s="24"/>
      <c r="G40" s="17">
        <f t="shared" si="0"/>
        <v>2</v>
      </c>
      <c r="H40" s="20">
        <v>20</v>
      </c>
      <c r="I40" s="20">
        <f t="shared" si="1"/>
        <v>40</v>
      </c>
      <c r="J40" s="21"/>
    </row>
    <row r="41" s="3" customFormat="1" ht="13.5" spans="1:10">
      <c r="A41" s="16">
        <v>38</v>
      </c>
      <c r="B41" s="16" t="s">
        <v>67</v>
      </c>
      <c r="C41" s="17" t="s">
        <v>11</v>
      </c>
      <c r="D41" s="17"/>
      <c r="E41" s="23">
        <v>2</v>
      </c>
      <c r="F41" s="24"/>
      <c r="G41" s="17">
        <f t="shared" si="0"/>
        <v>2</v>
      </c>
      <c r="H41" s="20">
        <v>20</v>
      </c>
      <c r="I41" s="20">
        <f t="shared" si="1"/>
        <v>40</v>
      </c>
      <c r="J41" s="21"/>
    </row>
    <row r="42" s="3" customFormat="1" ht="13.5" spans="1:10">
      <c r="A42" s="16">
        <v>39</v>
      </c>
      <c r="B42" s="16" t="s">
        <v>68</v>
      </c>
      <c r="C42" s="17" t="s">
        <v>11</v>
      </c>
      <c r="D42" s="17"/>
      <c r="E42" s="23">
        <v>5</v>
      </c>
      <c r="F42" s="24"/>
      <c r="G42" s="17">
        <f t="shared" si="0"/>
        <v>5</v>
      </c>
      <c r="H42" s="20">
        <v>20</v>
      </c>
      <c r="I42" s="20">
        <f t="shared" si="1"/>
        <v>100</v>
      </c>
      <c r="J42" s="21"/>
    </row>
    <row r="43" s="3" customFormat="1" ht="13.5" spans="1:10">
      <c r="A43" s="16">
        <v>40</v>
      </c>
      <c r="B43" s="16" t="s">
        <v>69</v>
      </c>
      <c r="C43" s="17" t="s">
        <v>11</v>
      </c>
      <c r="D43" s="17"/>
      <c r="E43" s="23">
        <v>3.5</v>
      </c>
      <c r="F43" s="24"/>
      <c r="G43" s="17">
        <f t="shared" si="0"/>
        <v>3.5</v>
      </c>
      <c r="H43" s="20">
        <v>20</v>
      </c>
      <c r="I43" s="20">
        <f t="shared" si="1"/>
        <v>70</v>
      </c>
      <c r="J43" s="21"/>
    </row>
    <row r="44" s="3" customFormat="1" ht="13.5" spans="1:10">
      <c r="A44" s="16">
        <v>41</v>
      </c>
      <c r="B44" s="16" t="s">
        <v>70</v>
      </c>
      <c r="C44" s="17" t="s">
        <v>11</v>
      </c>
      <c r="D44" s="17"/>
      <c r="E44" s="23">
        <v>2</v>
      </c>
      <c r="F44" s="24"/>
      <c r="G44" s="17">
        <f t="shared" si="0"/>
        <v>2</v>
      </c>
      <c r="H44" s="20">
        <v>20</v>
      </c>
      <c r="I44" s="20">
        <f t="shared" si="1"/>
        <v>40</v>
      </c>
      <c r="J44" s="21"/>
    </row>
    <row r="45" s="3" customFormat="1" ht="13.5" spans="1:10">
      <c r="A45" s="16">
        <v>42</v>
      </c>
      <c r="B45" s="16" t="s">
        <v>71</v>
      </c>
      <c r="C45" s="17" t="s">
        <v>11</v>
      </c>
      <c r="D45" s="17"/>
      <c r="E45" s="23">
        <v>1</v>
      </c>
      <c r="F45" s="24"/>
      <c r="G45" s="17">
        <f t="shared" si="0"/>
        <v>1</v>
      </c>
      <c r="H45" s="20">
        <v>20</v>
      </c>
      <c r="I45" s="20">
        <f t="shared" si="1"/>
        <v>20</v>
      </c>
      <c r="J45" s="21"/>
    </row>
    <row r="46" s="3" customFormat="1" ht="13.5" spans="1:10">
      <c r="A46" s="16">
        <v>43</v>
      </c>
      <c r="B46" s="16" t="s">
        <v>72</v>
      </c>
      <c r="C46" s="17" t="s">
        <v>11</v>
      </c>
      <c r="D46" s="17"/>
      <c r="E46" s="23">
        <v>3.5</v>
      </c>
      <c r="F46" s="24"/>
      <c r="G46" s="17">
        <f t="shared" si="0"/>
        <v>3.5</v>
      </c>
      <c r="H46" s="20">
        <v>20</v>
      </c>
      <c r="I46" s="20">
        <f t="shared" si="1"/>
        <v>70</v>
      </c>
      <c r="J46" s="21"/>
    </row>
    <row r="47" s="3" customFormat="1" ht="13.5" spans="1:10">
      <c r="A47" s="16">
        <v>44</v>
      </c>
      <c r="B47" s="16" t="s">
        <v>73</v>
      </c>
      <c r="C47" s="17" t="s">
        <v>11</v>
      </c>
      <c r="D47" s="17"/>
      <c r="E47" s="23">
        <v>4</v>
      </c>
      <c r="F47" s="24"/>
      <c r="G47" s="17">
        <f t="shared" si="0"/>
        <v>4</v>
      </c>
      <c r="H47" s="20">
        <v>20</v>
      </c>
      <c r="I47" s="20">
        <f t="shared" si="1"/>
        <v>80</v>
      </c>
      <c r="J47" s="21"/>
    </row>
    <row r="48" s="3" customFormat="1" ht="13.5" spans="1:10">
      <c r="A48" s="16">
        <v>45</v>
      </c>
      <c r="B48" s="16" t="s">
        <v>74</v>
      </c>
      <c r="C48" s="17" t="s">
        <v>11</v>
      </c>
      <c r="D48" s="17"/>
      <c r="E48" s="23">
        <v>4.5</v>
      </c>
      <c r="F48" s="24"/>
      <c r="G48" s="17">
        <f t="shared" si="0"/>
        <v>4.5</v>
      </c>
      <c r="H48" s="20">
        <v>20</v>
      </c>
      <c r="I48" s="20">
        <f t="shared" si="1"/>
        <v>90</v>
      </c>
      <c r="J48" s="21"/>
    </row>
    <row r="49" s="3" customFormat="1" ht="13.5" spans="1:10">
      <c r="A49" s="16">
        <v>46</v>
      </c>
      <c r="B49" s="16" t="s">
        <v>75</v>
      </c>
      <c r="C49" s="17" t="s">
        <v>11</v>
      </c>
      <c r="D49" s="17"/>
      <c r="E49" s="23">
        <v>2</v>
      </c>
      <c r="F49" s="24"/>
      <c r="G49" s="17">
        <f t="shared" si="0"/>
        <v>2</v>
      </c>
      <c r="H49" s="20">
        <v>20</v>
      </c>
      <c r="I49" s="20">
        <f t="shared" si="1"/>
        <v>40</v>
      </c>
      <c r="J49" s="21"/>
    </row>
    <row r="50" s="3" customFormat="1" ht="13.5" spans="1:10">
      <c r="A50" s="16">
        <v>47</v>
      </c>
      <c r="B50" s="16" t="s">
        <v>76</v>
      </c>
      <c r="C50" s="17" t="s">
        <v>11</v>
      </c>
      <c r="D50" s="17"/>
      <c r="E50" s="23">
        <v>2.5</v>
      </c>
      <c r="F50" s="24"/>
      <c r="G50" s="17">
        <f t="shared" si="0"/>
        <v>2.5</v>
      </c>
      <c r="H50" s="20">
        <v>20</v>
      </c>
      <c r="I50" s="20">
        <f t="shared" si="1"/>
        <v>50</v>
      </c>
      <c r="J50" s="21"/>
    </row>
    <row r="51" s="3" customFormat="1" ht="13.5" spans="1:10">
      <c r="A51" s="16">
        <v>48</v>
      </c>
      <c r="B51" s="16" t="s">
        <v>77</v>
      </c>
      <c r="C51" s="17" t="s">
        <v>11</v>
      </c>
      <c r="D51" s="17"/>
      <c r="E51" s="23">
        <v>4</v>
      </c>
      <c r="F51" s="24"/>
      <c r="G51" s="17">
        <f t="shared" si="0"/>
        <v>4</v>
      </c>
      <c r="H51" s="20">
        <v>20</v>
      </c>
      <c r="I51" s="20">
        <f t="shared" si="1"/>
        <v>80</v>
      </c>
      <c r="J51" s="21"/>
    </row>
    <row r="52" s="3" customFormat="1" ht="13.5" spans="1:10">
      <c r="A52" s="16">
        <v>49</v>
      </c>
      <c r="B52" s="16" t="s">
        <v>78</v>
      </c>
      <c r="C52" s="17" t="s">
        <v>11</v>
      </c>
      <c r="D52" s="17"/>
      <c r="E52" s="23">
        <v>6</v>
      </c>
      <c r="F52" s="24"/>
      <c r="G52" s="17">
        <f t="shared" si="0"/>
        <v>6</v>
      </c>
      <c r="H52" s="20">
        <v>20</v>
      </c>
      <c r="I52" s="20">
        <f t="shared" si="1"/>
        <v>120</v>
      </c>
      <c r="J52" s="21"/>
    </row>
    <row r="53" s="3" customFormat="1" ht="13.5" spans="1:10">
      <c r="A53" s="16">
        <v>50</v>
      </c>
      <c r="B53" s="16" t="s">
        <v>79</v>
      </c>
      <c r="C53" s="17" t="s">
        <v>11</v>
      </c>
      <c r="D53" s="17"/>
      <c r="E53" s="23">
        <v>6</v>
      </c>
      <c r="F53" s="24"/>
      <c r="G53" s="17">
        <f t="shared" si="0"/>
        <v>6</v>
      </c>
      <c r="H53" s="20">
        <v>20</v>
      </c>
      <c r="I53" s="20">
        <f t="shared" si="1"/>
        <v>120</v>
      </c>
      <c r="J53" s="21"/>
    </row>
    <row r="54" s="3" customFormat="1" ht="13.5" spans="1:10">
      <c r="A54" s="16">
        <v>51</v>
      </c>
      <c r="B54" s="16" t="s">
        <v>80</v>
      </c>
      <c r="C54" s="17" t="s">
        <v>11</v>
      </c>
      <c r="D54" s="17"/>
      <c r="E54" s="23">
        <v>4</v>
      </c>
      <c r="F54" s="24"/>
      <c r="G54" s="17">
        <f t="shared" si="0"/>
        <v>4</v>
      </c>
      <c r="H54" s="20">
        <v>20</v>
      </c>
      <c r="I54" s="20">
        <f t="shared" si="1"/>
        <v>80</v>
      </c>
      <c r="J54" s="21"/>
    </row>
    <row r="55" s="3" customFormat="1" ht="13.5" spans="1:10">
      <c r="A55" s="16">
        <v>52</v>
      </c>
      <c r="B55" s="16" t="s">
        <v>81</v>
      </c>
      <c r="C55" s="17" t="s">
        <v>11</v>
      </c>
      <c r="D55" s="17"/>
      <c r="E55" s="23">
        <v>2.5</v>
      </c>
      <c r="F55" s="24"/>
      <c r="G55" s="17">
        <f t="shared" si="0"/>
        <v>2.5</v>
      </c>
      <c r="H55" s="20">
        <v>20</v>
      </c>
      <c r="I55" s="20">
        <f t="shared" si="1"/>
        <v>50</v>
      </c>
      <c r="J55" s="21"/>
    </row>
    <row r="56" s="3" customFormat="1" ht="13.5" spans="1:10">
      <c r="A56" s="16">
        <v>53</v>
      </c>
      <c r="B56" s="16" t="s">
        <v>82</v>
      </c>
      <c r="C56" s="17" t="s">
        <v>11</v>
      </c>
      <c r="D56" s="17"/>
      <c r="E56" s="23">
        <v>3.5</v>
      </c>
      <c r="F56" s="24"/>
      <c r="G56" s="17">
        <f t="shared" si="0"/>
        <v>3.5</v>
      </c>
      <c r="H56" s="20">
        <v>20</v>
      </c>
      <c r="I56" s="20">
        <f t="shared" si="1"/>
        <v>70</v>
      </c>
      <c r="J56" s="21"/>
    </row>
    <row r="57" s="3" customFormat="1" ht="13.5" spans="1:10">
      <c r="A57" s="16">
        <v>54</v>
      </c>
      <c r="B57" s="16" t="s">
        <v>83</v>
      </c>
      <c r="C57" s="17" t="s">
        <v>11</v>
      </c>
      <c r="D57" s="17"/>
      <c r="E57" s="23">
        <v>0.5</v>
      </c>
      <c r="F57" s="24"/>
      <c r="G57" s="17">
        <f t="shared" si="0"/>
        <v>0.5</v>
      </c>
      <c r="H57" s="20">
        <v>20</v>
      </c>
      <c r="I57" s="20">
        <f t="shared" si="1"/>
        <v>10</v>
      </c>
      <c r="J57" s="21"/>
    </row>
    <row r="58" s="3" customFormat="1" ht="13.5" spans="1:10">
      <c r="A58" s="16">
        <v>55</v>
      </c>
      <c r="B58" s="16" t="s">
        <v>84</v>
      </c>
      <c r="C58" s="17" t="s">
        <v>11</v>
      </c>
      <c r="D58" s="17"/>
      <c r="E58" s="23">
        <v>6</v>
      </c>
      <c r="F58" s="24"/>
      <c r="G58" s="17">
        <f t="shared" si="0"/>
        <v>6</v>
      </c>
      <c r="H58" s="20">
        <v>20</v>
      </c>
      <c r="I58" s="20">
        <f t="shared" si="1"/>
        <v>120</v>
      </c>
      <c r="J58" s="21"/>
    </row>
    <row r="59" s="3" customFormat="1" ht="13.5" spans="1:10">
      <c r="A59" s="16">
        <v>56</v>
      </c>
      <c r="B59" s="16" t="s">
        <v>85</v>
      </c>
      <c r="C59" s="17" t="s">
        <v>11</v>
      </c>
      <c r="D59" s="17"/>
      <c r="E59" s="23">
        <v>3</v>
      </c>
      <c r="F59" s="24"/>
      <c r="G59" s="17">
        <f t="shared" si="0"/>
        <v>3</v>
      </c>
      <c r="H59" s="20">
        <v>20</v>
      </c>
      <c r="I59" s="20">
        <f t="shared" si="1"/>
        <v>60</v>
      </c>
      <c r="J59" s="21"/>
    </row>
    <row r="60" s="3" customFormat="1" ht="13.5" spans="1:10">
      <c r="A60" s="16">
        <v>57</v>
      </c>
      <c r="B60" s="16" t="s">
        <v>86</v>
      </c>
      <c r="C60" s="17" t="s">
        <v>11</v>
      </c>
      <c r="D60" s="17"/>
      <c r="E60" s="23">
        <v>2</v>
      </c>
      <c r="F60" s="24"/>
      <c r="G60" s="17">
        <f t="shared" si="0"/>
        <v>2</v>
      </c>
      <c r="H60" s="20">
        <v>20</v>
      </c>
      <c r="I60" s="20">
        <f t="shared" si="1"/>
        <v>40</v>
      </c>
      <c r="J60" s="21"/>
    </row>
    <row r="61" s="3" customFormat="1" ht="13.5" spans="1:10">
      <c r="A61" s="16">
        <v>58</v>
      </c>
      <c r="B61" s="16" t="s">
        <v>87</v>
      </c>
      <c r="C61" s="17" t="s">
        <v>11</v>
      </c>
      <c r="D61" s="17"/>
      <c r="E61" s="23">
        <v>1</v>
      </c>
      <c r="F61" s="24"/>
      <c r="G61" s="17">
        <f t="shared" si="0"/>
        <v>1</v>
      </c>
      <c r="H61" s="20">
        <v>20</v>
      </c>
      <c r="I61" s="20">
        <f t="shared" si="1"/>
        <v>20</v>
      </c>
      <c r="J61" s="21"/>
    </row>
    <row r="62" s="3" customFormat="1" ht="13.5" spans="1:10">
      <c r="A62" s="16">
        <v>59</v>
      </c>
      <c r="B62" s="16" t="s">
        <v>88</v>
      </c>
      <c r="C62" s="17" t="s">
        <v>11</v>
      </c>
      <c r="D62" s="17"/>
      <c r="E62" s="23">
        <v>4</v>
      </c>
      <c r="F62" s="24"/>
      <c r="G62" s="17">
        <f t="shared" si="0"/>
        <v>4</v>
      </c>
      <c r="H62" s="20">
        <v>20</v>
      </c>
      <c r="I62" s="20">
        <f t="shared" si="1"/>
        <v>80</v>
      </c>
      <c r="J62" s="21"/>
    </row>
    <row r="63" s="3" customFormat="1" ht="13.5" spans="1:10">
      <c r="A63" s="16">
        <v>60</v>
      </c>
      <c r="B63" s="16" t="s">
        <v>89</v>
      </c>
      <c r="C63" s="17" t="s">
        <v>11</v>
      </c>
      <c r="D63" s="17"/>
      <c r="E63" s="23">
        <v>2</v>
      </c>
      <c r="F63" s="24"/>
      <c r="G63" s="17">
        <f t="shared" si="0"/>
        <v>2</v>
      </c>
      <c r="H63" s="20">
        <v>20</v>
      </c>
      <c r="I63" s="20">
        <f t="shared" si="1"/>
        <v>40</v>
      </c>
      <c r="J63" s="21"/>
    </row>
    <row r="64" s="3" customFormat="1" ht="13.5" spans="1:10">
      <c r="A64" s="16">
        <v>61</v>
      </c>
      <c r="B64" s="16" t="s">
        <v>90</v>
      </c>
      <c r="C64" s="17" t="s">
        <v>11</v>
      </c>
      <c r="D64" s="17"/>
      <c r="E64" s="23">
        <v>2</v>
      </c>
      <c r="F64" s="24"/>
      <c r="G64" s="17">
        <f t="shared" si="0"/>
        <v>2</v>
      </c>
      <c r="H64" s="20">
        <v>20</v>
      </c>
      <c r="I64" s="20">
        <f t="shared" si="1"/>
        <v>40</v>
      </c>
      <c r="J64" s="21"/>
    </row>
    <row r="65" s="3" customFormat="1" ht="13.5" spans="1:10">
      <c r="A65" s="16">
        <v>62</v>
      </c>
      <c r="B65" s="16" t="s">
        <v>91</v>
      </c>
      <c r="C65" s="17" t="s">
        <v>11</v>
      </c>
      <c r="D65" s="17"/>
      <c r="E65" s="23">
        <v>1</v>
      </c>
      <c r="F65" s="24"/>
      <c r="G65" s="17">
        <f t="shared" si="0"/>
        <v>1</v>
      </c>
      <c r="H65" s="20">
        <v>20</v>
      </c>
      <c r="I65" s="20">
        <f t="shared" si="1"/>
        <v>20</v>
      </c>
      <c r="J65" s="21"/>
    </row>
    <row r="66" s="3" customFormat="1" ht="13.5" spans="1:10">
      <c r="A66" s="16">
        <v>63</v>
      </c>
      <c r="B66" s="16" t="s">
        <v>92</v>
      </c>
      <c r="C66" s="17" t="s">
        <v>11</v>
      </c>
      <c r="D66" s="17"/>
      <c r="E66" s="23">
        <v>250</v>
      </c>
      <c r="F66" s="24"/>
      <c r="G66" s="17">
        <f t="shared" si="0"/>
        <v>250</v>
      </c>
      <c r="H66" s="20">
        <v>20</v>
      </c>
      <c r="I66" s="20">
        <f t="shared" si="1"/>
        <v>5000</v>
      </c>
      <c r="J66" s="21"/>
    </row>
    <row r="67" s="3" customFormat="1" ht="13.5" spans="1:10">
      <c r="A67" s="16">
        <v>64</v>
      </c>
      <c r="B67" s="16" t="s">
        <v>93</v>
      </c>
      <c r="C67" s="17" t="s">
        <v>11</v>
      </c>
      <c r="D67" s="17"/>
      <c r="E67" s="23">
        <v>1.5</v>
      </c>
      <c r="F67" s="24"/>
      <c r="G67" s="17">
        <f t="shared" si="0"/>
        <v>1.5</v>
      </c>
      <c r="H67" s="20">
        <v>20</v>
      </c>
      <c r="I67" s="20">
        <f t="shared" si="1"/>
        <v>30</v>
      </c>
      <c r="J67" s="21"/>
    </row>
    <row r="68" s="3" customFormat="1" ht="13.5" spans="1:10">
      <c r="A68" s="16">
        <v>65</v>
      </c>
      <c r="B68" s="16" t="s">
        <v>94</v>
      </c>
      <c r="C68" s="17" t="s">
        <v>11</v>
      </c>
      <c r="D68" s="17"/>
      <c r="E68" s="23">
        <v>1</v>
      </c>
      <c r="F68" s="24"/>
      <c r="G68" s="17">
        <f>D68+E68+F68</f>
        <v>1</v>
      </c>
      <c r="H68" s="20">
        <v>20</v>
      </c>
      <c r="I68" s="20">
        <f t="shared" ref="I68:I71" si="2">G68*H68</f>
        <v>20</v>
      </c>
      <c r="J68" s="21"/>
    </row>
    <row r="69" s="3" customFormat="1" ht="17" customHeight="1" spans="1:10">
      <c r="A69" s="25" t="s">
        <v>95</v>
      </c>
      <c r="B69" s="25"/>
      <c r="C69" s="25"/>
      <c r="D69" s="25">
        <f t="shared" ref="D69:G69" si="3">SUM(D4:D68)</f>
        <v>619.8</v>
      </c>
      <c r="E69" s="25">
        <f t="shared" si="3"/>
        <v>398.1</v>
      </c>
      <c r="F69" s="26">
        <f t="shared" si="3"/>
        <v>312.4</v>
      </c>
      <c r="G69" s="25">
        <f t="shared" si="3"/>
        <v>1330.3</v>
      </c>
      <c r="H69" s="20">
        <f>I69/G69</f>
        <v>20</v>
      </c>
      <c r="I69" s="27">
        <f>SUM(I4:I68)</f>
        <v>26606</v>
      </c>
      <c r="J69" s="21"/>
    </row>
    <row r="70" s="3" customFormat="1" ht="43" customHeight="1" spans="1:10">
      <c r="A70" s="17">
        <v>1</v>
      </c>
      <c r="B70" s="28" t="s">
        <v>96</v>
      </c>
      <c r="C70" s="17" t="s">
        <v>12</v>
      </c>
      <c r="D70" s="29">
        <v>366.1</v>
      </c>
      <c r="E70" s="29"/>
      <c r="F70" s="30"/>
      <c r="G70" s="29">
        <f>SUM(D70:F70)</f>
        <v>366.1</v>
      </c>
      <c r="H70" s="20">
        <v>20</v>
      </c>
      <c r="I70" s="20">
        <f t="shared" si="2"/>
        <v>7322</v>
      </c>
      <c r="J70" s="21"/>
    </row>
    <row r="71" s="3" customFormat="1" ht="43" customHeight="1" spans="1:10">
      <c r="A71" s="17">
        <v>2</v>
      </c>
      <c r="B71" s="28" t="s">
        <v>97</v>
      </c>
      <c r="C71" s="17" t="s">
        <v>12</v>
      </c>
      <c r="D71" s="29">
        <v>324.55</v>
      </c>
      <c r="E71" s="29"/>
      <c r="F71" s="30"/>
      <c r="G71" s="29">
        <f>SUM(D71:F71)</f>
        <v>324.55</v>
      </c>
      <c r="H71" s="20">
        <v>20</v>
      </c>
      <c r="I71" s="20">
        <f t="shared" si="2"/>
        <v>6491</v>
      </c>
      <c r="J71" s="21"/>
    </row>
    <row r="72" s="3" customFormat="1" ht="13.5" spans="1:10">
      <c r="A72" s="25" t="s">
        <v>95</v>
      </c>
      <c r="B72" s="25"/>
      <c r="C72" s="25"/>
      <c r="D72" s="31">
        <f t="shared" ref="D72:I72" si="4">SUM(D70:D71)</f>
        <v>690.65</v>
      </c>
      <c r="E72" s="25"/>
      <c r="F72" s="26"/>
      <c r="G72" s="25">
        <f t="shared" si="4"/>
        <v>690.65</v>
      </c>
      <c r="H72" s="20">
        <f>I72/G72</f>
        <v>20</v>
      </c>
      <c r="I72" s="27">
        <f t="shared" si="4"/>
        <v>13813</v>
      </c>
      <c r="J72" s="21"/>
    </row>
    <row r="73" s="3" customFormat="1" ht="13.5" spans="1:10">
      <c r="A73" s="32">
        <v>1</v>
      </c>
      <c r="B73" s="33" t="s">
        <v>98</v>
      </c>
      <c r="C73" s="17" t="s">
        <v>13</v>
      </c>
      <c r="D73" s="34">
        <v>50</v>
      </c>
      <c r="E73" s="17"/>
      <c r="F73" s="19"/>
      <c r="G73" s="17">
        <f t="shared" ref="G73:G136" si="5">D73+E73+F73</f>
        <v>50</v>
      </c>
      <c r="H73" s="20">
        <v>20</v>
      </c>
      <c r="I73" s="20">
        <f t="shared" ref="I73:I136" si="6">G73*H73</f>
        <v>1000</v>
      </c>
      <c r="J73" s="21"/>
    </row>
    <row r="74" s="3" customFormat="1" ht="13.5" spans="1:10">
      <c r="A74" s="32">
        <v>2</v>
      </c>
      <c r="B74" s="33" t="s">
        <v>99</v>
      </c>
      <c r="C74" s="17" t="s">
        <v>13</v>
      </c>
      <c r="D74" s="35"/>
      <c r="E74" s="17">
        <v>2.5</v>
      </c>
      <c r="F74" s="19">
        <v>2</v>
      </c>
      <c r="G74" s="17">
        <f t="shared" si="5"/>
        <v>4.5</v>
      </c>
      <c r="H74" s="20">
        <v>20</v>
      </c>
      <c r="I74" s="20">
        <f t="shared" si="6"/>
        <v>90</v>
      </c>
      <c r="J74" s="21"/>
    </row>
    <row r="75" s="3" customFormat="1" ht="13.5" spans="1:10">
      <c r="A75" s="32">
        <v>3</v>
      </c>
      <c r="B75" s="33" t="s">
        <v>100</v>
      </c>
      <c r="C75" s="17" t="s">
        <v>13</v>
      </c>
      <c r="D75" s="35"/>
      <c r="E75" s="17"/>
      <c r="F75" s="19">
        <v>3</v>
      </c>
      <c r="G75" s="17">
        <f t="shared" si="5"/>
        <v>3</v>
      </c>
      <c r="H75" s="20">
        <v>20</v>
      </c>
      <c r="I75" s="20">
        <f t="shared" si="6"/>
        <v>60</v>
      </c>
      <c r="J75" s="21"/>
    </row>
    <row r="76" s="3" customFormat="1" ht="13.5" spans="1:10">
      <c r="A76" s="32">
        <v>4</v>
      </c>
      <c r="B76" s="33" t="s">
        <v>101</v>
      </c>
      <c r="C76" s="17" t="s">
        <v>13</v>
      </c>
      <c r="D76" s="35"/>
      <c r="E76" s="17"/>
      <c r="F76" s="36">
        <v>4</v>
      </c>
      <c r="G76" s="17">
        <f t="shared" si="5"/>
        <v>4</v>
      </c>
      <c r="H76" s="20">
        <v>20</v>
      </c>
      <c r="I76" s="20">
        <f t="shared" si="6"/>
        <v>80</v>
      </c>
      <c r="J76" s="21"/>
    </row>
    <row r="77" s="3" customFormat="1" ht="13.5" spans="1:10">
      <c r="A77" s="32">
        <v>5</v>
      </c>
      <c r="B77" s="33" t="s">
        <v>102</v>
      </c>
      <c r="C77" s="17" t="s">
        <v>13</v>
      </c>
      <c r="D77" s="35"/>
      <c r="E77" s="17"/>
      <c r="F77" s="36">
        <v>4</v>
      </c>
      <c r="G77" s="17">
        <f t="shared" si="5"/>
        <v>4</v>
      </c>
      <c r="H77" s="20">
        <v>20</v>
      </c>
      <c r="I77" s="20">
        <f t="shared" si="6"/>
        <v>80</v>
      </c>
      <c r="J77" s="21"/>
    </row>
    <row r="78" s="3" customFormat="1" ht="13.5" spans="1:10">
      <c r="A78" s="32">
        <v>6</v>
      </c>
      <c r="B78" s="33" t="s">
        <v>103</v>
      </c>
      <c r="C78" s="17" t="s">
        <v>13</v>
      </c>
      <c r="D78" s="29"/>
      <c r="E78" s="17">
        <v>4.5</v>
      </c>
      <c r="F78" s="36">
        <v>2</v>
      </c>
      <c r="G78" s="17">
        <f t="shared" si="5"/>
        <v>6.5</v>
      </c>
      <c r="H78" s="20">
        <v>20</v>
      </c>
      <c r="I78" s="20">
        <f t="shared" si="6"/>
        <v>130</v>
      </c>
      <c r="J78" s="21"/>
    </row>
    <row r="79" s="3" customFormat="1" ht="13.5" spans="1:10">
      <c r="A79" s="32">
        <v>7</v>
      </c>
      <c r="B79" s="33" t="s">
        <v>104</v>
      </c>
      <c r="C79" s="17" t="s">
        <v>13</v>
      </c>
      <c r="D79" s="29"/>
      <c r="E79" s="17">
        <v>2</v>
      </c>
      <c r="F79" s="19">
        <v>2</v>
      </c>
      <c r="G79" s="17">
        <f t="shared" si="5"/>
        <v>4</v>
      </c>
      <c r="H79" s="20">
        <v>20</v>
      </c>
      <c r="I79" s="20">
        <f t="shared" si="6"/>
        <v>80</v>
      </c>
      <c r="J79" s="21"/>
    </row>
    <row r="80" s="3" customFormat="1" ht="13.5" spans="1:10">
      <c r="A80" s="32">
        <v>8</v>
      </c>
      <c r="B80" s="33" t="s">
        <v>105</v>
      </c>
      <c r="C80" s="17" t="s">
        <v>13</v>
      </c>
      <c r="D80" s="29"/>
      <c r="E80" s="17"/>
      <c r="F80" s="19">
        <v>2</v>
      </c>
      <c r="G80" s="17">
        <f t="shared" si="5"/>
        <v>2</v>
      </c>
      <c r="H80" s="20">
        <v>20</v>
      </c>
      <c r="I80" s="20">
        <f t="shared" si="6"/>
        <v>40</v>
      </c>
      <c r="J80" s="21"/>
    </row>
    <row r="81" s="3" customFormat="1" ht="13" customHeight="1" spans="1:10">
      <c r="A81" s="32">
        <v>9</v>
      </c>
      <c r="B81" s="33" t="s">
        <v>106</v>
      </c>
      <c r="C81" s="17" t="s">
        <v>13</v>
      </c>
      <c r="D81" s="29"/>
      <c r="E81" s="17"/>
      <c r="F81" s="19">
        <v>17</v>
      </c>
      <c r="G81" s="17">
        <f t="shared" si="5"/>
        <v>17</v>
      </c>
      <c r="H81" s="20">
        <v>20</v>
      </c>
      <c r="I81" s="20">
        <f t="shared" si="6"/>
        <v>340</v>
      </c>
      <c r="J81" s="21"/>
    </row>
    <row r="82" s="3" customFormat="1" ht="13.5" spans="1:10">
      <c r="A82" s="32">
        <v>10</v>
      </c>
      <c r="B82" s="33" t="s">
        <v>107</v>
      </c>
      <c r="C82" s="17" t="s">
        <v>13</v>
      </c>
      <c r="D82" s="29"/>
      <c r="E82" s="17">
        <v>18</v>
      </c>
      <c r="F82" s="19">
        <v>9</v>
      </c>
      <c r="G82" s="17">
        <f t="shared" si="5"/>
        <v>27</v>
      </c>
      <c r="H82" s="20">
        <v>20</v>
      </c>
      <c r="I82" s="20">
        <f t="shared" si="6"/>
        <v>540</v>
      </c>
      <c r="J82" s="21"/>
    </row>
    <row r="83" s="3" customFormat="1" ht="13.5" spans="1:10">
      <c r="A83" s="32">
        <v>11</v>
      </c>
      <c r="B83" s="32" t="s">
        <v>108</v>
      </c>
      <c r="C83" s="17" t="s">
        <v>13</v>
      </c>
      <c r="D83" s="29"/>
      <c r="E83" s="17">
        <v>5</v>
      </c>
      <c r="F83" s="19">
        <v>2</v>
      </c>
      <c r="G83" s="17">
        <f t="shared" si="5"/>
        <v>7</v>
      </c>
      <c r="H83" s="20">
        <v>20</v>
      </c>
      <c r="I83" s="20">
        <f t="shared" si="6"/>
        <v>140</v>
      </c>
      <c r="J83" s="21"/>
    </row>
    <row r="84" s="3" customFormat="1" ht="13.5" spans="1:10">
      <c r="A84" s="32">
        <v>12</v>
      </c>
      <c r="B84" s="37" t="s">
        <v>109</v>
      </c>
      <c r="C84" s="17" t="s">
        <v>13</v>
      </c>
      <c r="D84" s="29"/>
      <c r="E84" s="17">
        <v>10</v>
      </c>
      <c r="F84" s="19">
        <v>12</v>
      </c>
      <c r="G84" s="17">
        <f t="shared" si="5"/>
        <v>22</v>
      </c>
      <c r="H84" s="20">
        <v>20</v>
      </c>
      <c r="I84" s="20">
        <f t="shared" si="6"/>
        <v>440</v>
      </c>
      <c r="J84" s="21"/>
    </row>
    <row r="85" s="3" customFormat="1" ht="13.5" spans="1:10">
      <c r="A85" s="32">
        <v>13</v>
      </c>
      <c r="B85" s="33" t="s">
        <v>110</v>
      </c>
      <c r="C85" s="17" t="s">
        <v>13</v>
      </c>
      <c r="D85" s="29"/>
      <c r="E85" s="17">
        <v>2</v>
      </c>
      <c r="F85" s="36">
        <v>1.6</v>
      </c>
      <c r="G85" s="17">
        <f t="shared" si="5"/>
        <v>3.6</v>
      </c>
      <c r="H85" s="20">
        <v>20</v>
      </c>
      <c r="I85" s="20">
        <f t="shared" si="6"/>
        <v>72</v>
      </c>
      <c r="J85" s="21"/>
    </row>
    <row r="86" s="3" customFormat="1" ht="13.5" spans="1:10">
      <c r="A86" s="32">
        <v>14</v>
      </c>
      <c r="B86" s="28" t="s">
        <v>111</v>
      </c>
      <c r="C86" s="17" t="s">
        <v>13</v>
      </c>
      <c r="D86" s="29"/>
      <c r="E86" s="17"/>
      <c r="F86" s="36">
        <v>2.5</v>
      </c>
      <c r="G86" s="17">
        <f t="shared" si="5"/>
        <v>2.5</v>
      </c>
      <c r="H86" s="20">
        <v>20</v>
      </c>
      <c r="I86" s="20">
        <f t="shared" si="6"/>
        <v>50</v>
      </c>
      <c r="J86" s="21"/>
    </row>
    <row r="87" s="3" customFormat="1" ht="13.5" spans="1:10">
      <c r="A87" s="32">
        <v>15</v>
      </c>
      <c r="B87" s="28" t="s">
        <v>112</v>
      </c>
      <c r="C87" s="17" t="s">
        <v>13</v>
      </c>
      <c r="D87" s="29"/>
      <c r="E87" s="17"/>
      <c r="F87" s="36">
        <v>1.8</v>
      </c>
      <c r="G87" s="17">
        <f t="shared" si="5"/>
        <v>1.8</v>
      </c>
      <c r="H87" s="20">
        <v>20</v>
      </c>
      <c r="I87" s="20">
        <f t="shared" si="6"/>
        <v>36</v>
      </c>
      <c r="J87" s="21"/>
    </row>
    <row r="88" s="3" customFormat="1" ht="13.5" spans="1:10">
      <c r="A88" s="32">
        <v>16</v>
      </c>
      <c r="B88" s="33" t="s">
        <v>113</v>
      </c>
      <c r="C88" s="17" t="s">
        <v>13</v>
      </c>
      <c r="D88" s="29"/>
      <c r="E88" s="17"/>
      <c r="F88" s="19">
        <v>1.5</v>
      </c>
      <c r="G88" s="17">
        <f t="shared" si="5"/>
        <v>1.5</v>
      </c>
      <c r="H88" s="20">
        <v>20</v>
      </c>
      <c r="I88" s="20">
        <f t="shared" si="6"/>
        <v>30</v>
      </c>
      <c r="J88" s="21"/>
    </row>
    <row r="89" s="3" customFormat="1" ht="13.5" spans="1:10">
      <c r="A89" s="32">
        <v>17</v>
      </c>
      <c r="B89" s="28" t="s">
        <v>114</v>
      </c>
      <c r="C89" s="17" t="s">
        <v>13</v>
      </c>
      <c r="D89" s="29"/>
      <c r="E89" s="17"/>
      <c r="F89" s="36">
        <v>2.2</v>
      </c>
      <c r="G89" s="17">
        <f t="shared" si="5"/>
        <v>2.2</v>
      </c>
      <c r="H89" s="20">
        <v>20</v>
      </c>
      <c r="I89" s="20">
        <f t="shared" si="6"/>
        <v>44</v>
      </c>
      <c r="J89" s="21"/>
    </row>
    <row r="90" s="3" customFormat="1" ht="13.5" spans="1:10">
      <c r="A90" s="32">
        <v>18</v>
      </c>
      <c r="B90" s="33" t="s">
        <v>115</v>
      </c>
      <c r="C90" s="17" t="s">
        <v>13</v>
      </c>
      <c r="D90" s="29"/>
      <c r="E90" s="17"/>
      <c r="F90" s="19">
        <v>1.5</v>
      </c>
      <c r="G90" s="17">
        <f t="shared" si="5"/>
        <v>1.5</v>
      </c>
      <c r="H90" s="20">
        <v>20</v>
      </c>
      <c r="I90" s="20">
        <f t="shared" si="6"/>
        <v>30</v>
      </c>
      <c r="J90" s="21"/>
    </row>
    <row r="91" s="3" customFormat="1" ht="13.5" spans="1:10">
      <c r="A91" s="32">
        <v>19</v>
      </c>
      <c r="B91" s="33" t="s">
        <v>116</v>
      </c>
      <c r="C91" s="17" t="s">
        <v>13</v>
      </c>
      <c r="D91" s="35"/>
      <c r="E91" s="17"/>
      <c r="F91" s="19">
        <v>1.5</v>
      </c>
      <c r="G91" s="17">
        <f t="shared" si="5"/>
        <v>1.5</v>
      </c>
      <c r="H91" s="20">
        <v>20</v>
      </c>
      <c r="I91" s="20">
        <f t="shared" si="6"/>
        <v>30</v>
      </c>
      <c r="J91" s="21"/>
    </row>
    <row r="92" s="3" customFormat="1" ht="13.5" spans="1:10">
      <c r="A92" s="32">
        <v>20</v>
      </c>
      <c r="B92" s="28" t="s">
        <v>117</v>
      </c>
      <c r="C92" s="17" t="s">
        <v>13</v>
      </c>
      <c r="D92" s="35"/>
      <c r="E92" s="17"/>
      <c r="F92" s="36">
        <v>1.2</v>
      </c>
      <c r="G92" s="17">
        <f t="shared" si="5"/>
        <v>1.2</v>
      </c>
      <c r="H92" s="20">
        <v>20</v>
      </c>
      <c r="I92" s="20">
        <f t="shared" si="6"/>
        <v>24</v>
      </c>
      <c r="J92" s="21"/>
    </row>
    <row r="93" s="3" customFormat="1" ht="13.5" spans="1:10">
      <c r="A93" s="32">
        <v>21</v>
      </c>
      <c r="B93" s="28" t="s">
        <v>118</v>
      </c>
      <c r="C93" s="17" t="s">
        <v>13</v>
      </c>
      <c r="D93" s="35"/>
      <c r="E93" s="17">
        <v>2</v>
      </c>
      <c r="F93" s="19">
        <v>1</v>
      </c>
      <c r="G93" s="17">
        <f t="shared" si="5"/>
        <v>3</v>
      </c>
      <c r="H93" s="20">
        <v>20</v>
      </c>
      <c r="I93" s="20">
        <f t="shared" si="6"/>
        <v>60</v>
      </c>
      <c r="J93" s="21"/>
    </row>
    <row r="94" s="3" customFormat="1" ht="13.5" spans="1:10">
      <c r="A94" s="32">
        <v>22</v>
      </c>
      <c r="B94" s="33" t="s">
        <v>119</v>
      </c>
      <c r="C94" s="17" t="s">
        <v>13</v>
      </c>
      <c r="D94" s="35"/>
      <c r="E94" s="17">
        <v>3.5</v>
      </c>
      <c r="F94" s="19">
        <v>5</v>
      </c>
      <c r="G94" s="17">
        <f t="shared" si="5"/>
        <v>8.5</v>
      </c>
      <c r="H94" s="20">
        <v>20</v>
      </c>
      <c r="I94" s="20">
        <f t="shared" si="6"/>
        <v>170</v>
      </c>
      <c r="J94" s="21"/>
    </row>
    <row r="95" s="3" customFormat="1" ht="13.5" spans="1:10">
      <c r="A95" s="32">
        <v>23</v>
      </c>
      <c r="B95" s="28" t="s">
        <v>120</v>
      </c>
      <c r="C95" s="17" t="s">
        <v>13</v>
      </c>
      <c r="D95" s="35"/>
      <c r="E95" s="17">
        <v>5</v>
      </c>
      <c r="F95" s="19">
        <v>2</v>
      </c>
      <c r="G95" s="17">
        <f t="shared" si="5"/>
        <v>7</v>
      </c>
      <c r="H95" s="20">
        <v>20</v>
      </c>
      <c r="I95" s="20">
        <f t="shared" si="6"/>
        <v>140</v>
      </c>
      <c r="J95" s="21"/>
    </row>
    <row r="96" s="3" customFormat="1" ht="13.5" spans="1:10">
      <c r="A96" s="32">
        <v>24</v>
      </c>
      <c r="B96" s="33" t="s">
        <v>121</v>
      </c>
      <c r="C96" s="17" t="s">
        <v>13</v>
      </c>
      <c r="D96" s="35"/>
      <c r="E96" s="17">
        <v>6</v>
      </c>
      <c r="F96" s="19">
        <v>3</v>
      </c>
      <c r="G96" s="17">
        <f t="shared" si="5"/>
        <v>9</v>
      </c>
      <c r="H96" s="20">
        <v>20</v>
      </c>
      <c r="I96" s="20">
        <f t="shared" si="6"/>
        <v>180</v>
      </c>
      <c r="J96" s="21"/>
    </row>
    <row r="97" s="3" customFormat="1" ht="13.5" spans="1:10">
      <c r="A97" s="32">
        <v>25</v>
      </c>
      <c r="B97" s="33" t="s">
        <v>122</v>
      </c>
      <c r="C97" s="17" t="s">
        <v>13</v>
      </c>
      <c r="D97" s="35"/>
      <c r="E97" s="17"/>
      <c r="F97" s="36">
        <v>4.1</v>
      </c>
      <c r="G97" s="17">
        <f t="shared" si="5"/>
        <v>4.1</v>
      </c>
      <c r="H97" s="20">
        <v>20</v>
      </c>
      <c r="I97" s="20">
        <f t="shared" si="6"/>
        <v>82</v>
      </c>
      <c r="J97" s="21"/>
    </row>
    <row r="98" s="3" customFormat="1" ht="13.5" spans="1:10">
      <c r="A98" s="32">
        <v>26</v>
      </c>
      <c r="B98" s="33" t="s">
        <v>123</v>
      </c>
      <c r="C98" s="17" t="s">
        <v>13</v>
      </c>
      <c r="D98" s="35"/>
      <c r="E98" s="17">
        <v>10</v>
      </c>
      <c r="F98" s="19">
        <v>5</v>
      </c>
      <c r="G98" s="17">
        <f t="shared" si="5"/>
        <v>15</v>
      </c>
      <c r="H98" s="20">
        <v>20</v>
      </c>
      <c r="I98" s="20">
        <f t="shared" si="6"/>
        <v>300</v>
      </c>
      <c r="J98" s="21"/>
    </row>
    <row r="99" s="3" customFormat="1" ht="13.5" spans="1:10">
      <c r="A99" s="32">
        <v>27</v>
      </c>
      <c r="B99" s="33" t="s">
        <v>124</v>
      </c>
      <c r="C99" s="17" t="s">
        <v>13</v>
      </c>
      <c r="D99" s="35"/>
      <c r="E99" s="17">
        <v>10</v>
      </c>
      <c r="F99" s="19">
        <v>6</v>
      </c>
      <c r="G99" s="17">
        <f t="shared" si="5"/>
        <v>16</v>
      </c>
      <c r="H99" s="20">
        <v>20</v>
      </c>
      <c r="I99" s="20">
        <f t="shared" si="6"/>
        <v>320</v>
      </c>
      <c r="J99" s="21"/>
    </row>
    <row r="100" s="3" customFormat="1" ht="13.5" spans="1:10">
      <c r="A100" s="32">
        <v>28</v>
      </c>
      <c r="B100" s="33" t="s">
        <v>125</v>
      </c>
      <c r="C100" s="17" t="s">
        <v>13</v>
      </c>
      <c r="D100" s="35"/>
      <c r="E100" s="17">
        <v>8</v>
      </c>
      <c r="F100" s="19">
        <v>5</v>
      </c>
      <c r="G100" s="17">
        <f t="shared" si="5"/>
        <v>13</v>
      </c>
      <c r="H100" s="20">
        <v>20</v>
      </c>
      <c r="I100" s="20">
        <f t="shared" si="6"/>
        <v>260</v>
      </c>
      <c r="J100" s="21"/>
    </row>
    <row r="101" s="3" customFormat="1" ht="13.5" spans="1:10">
      <c r="A101" s="32">
        <v>29</v>
      </c>
      <c r="B101" s="33" t="s">
        <v>126</v>
      </c>
      <c r="C101" s="17" t="s">
        <v>13</v>
      </c>
      <c r="D101" s="35"/>
      <c r="E101" s="17">
        <v>1.5</v>
      </c>
      <c r="F101" s="19">
        <v>1</v>
      </c>
      <c r="G101" s="17">
        <f t="shared" si="5"/>
        <v>2.5</v>
      </c>
      <c r="H101" s="20">
        <v>20</v>
      </c>
      <c r="I101" s="20">
        <f t="shared" si="6"/>
        <v>50</v>
      </c>
      <c r="J101" s="21"/>
    </row>
    <row r="102" s="3" customFormat="1" ht="13.5" spans="1:10">
      <c r="A102" s="32">
        <v>30</v>
      </c>
      <c r="B102" s="33" t="s">
        <v>127</v>
      </c>
      <c r="C102" s="17" t="s">
        <v>13</v>
      </c>
      <c r="D102" s="35"/>
      <c r="E102" s="17">
        <v>4</v>
      </c>
      <c r="F102" s="36">
        <v>1</v>
      </c>
      <c r="G102" s="17">
        <f t="shared" si="5"/>
        <v>5</v>
      </c>
      <c r="H102" s="20">
        <v>20</v>
      </c>
      <c r="I102" s="20">
        <f t="shared" si="6"/>
        <v>100</v>
      </c>
      <c r="J102" s="21"/>
    </row>
    <row r="103" s="3" customFormat="1" ht="13.5" spans="1:10">
      <c r="A103" s="32">
        <v>31</v>
      </c>
      <c r="B103" s="28" t="s">
        <v>128</v>
      </c>
      <c r="C103" s="17" t="s">
        <v>13</v>
      </c>
      <c r="D103" s="35"/>
      <c r="E103" s="17">
        <v>3</v>
      </c>
      <c r="F103" s="36">
        <v>1</v>
      </c>
      <c r="G103" s="17">
        <f t="shared" si="5"/>
        <v>4</v>
      </c>
      <c r="H103" s="20">
        <v>20</v>
      </c>
      <c r="I103" s="20">
        <f t="shared" si="6"/>
        <v>80</v>
      </c>
      <c r="J103" s="21"/>
    </row>
    <row r="104" s="3" customFormat="1" ht="13.5" spans="1:10">
      <c r="A104" s="32">
        <v>32</v>
      </c>
      <c r="B104" s="28" t="s">
        <v>129</v>
      </c>
      <c r="C104" s="17" t="s">
        <v>13</v>
      </c>
      <c r="D104" s="35"/>
      <c r="E104" s="17">
        <v>3</v>
      </c>
      <c r="F104" s="19">
        <v>2</v>
      </c>
      <c r="G104" s="17">
        <f t="shared" si="5"/>
        <v>5</v>
      </c>
      <c r="H104" s="20">
        <v>20</v>
      </c>
      <c r="I104" s="20">
        <f t="shared" si="6"/>
        <v>100</v>
      </c>
      <c r="J104" s="21"/>
    </row>
    <row r="105" s="3" customFormat="1" ht="15" customHeight="1" spans="1:10">
      <c r="A105" s="32">
        <v>33</v>
      </c>
      <c r="B105" s="33" t="s">
        <v>130</v>
      </c>
      <c r="C105" s="17" t="s">
        <v>13</v>
      </c>
      <c r="D105" s="35"/>
      <c r="E105" s="17">
        <v>7</v>
      </c>
      <c r="F105" s="19">
        <v>0</v>
      </c>
      <c r="G105" s="17">
        <f t="shared" si="5"/>
        <v>7</v>
      </c>
      <c r="H105" s="20">
        <v>20</v>
      </c>
      <c r="I105" s="20">
        <f t="shared" si="6"/>
        <v>140</v>
      </c>
      <c r="J105" s="21"/>
    </row>
    <row r="106" s="3" customFormat="1" ht="13.5" spans="1:10">
      <c r="A106" s="32">
        <v>34</v>
      </c>
      <c r="B106" s="33" t="s">
        <v>131</v>
      </c>
      <c r="C106" s="17" t="s">
        <v>13</v>
      </c>
      <c r="D106" s="35"/>
      <c r="E106" s="17"/>
      <c r="F106" s="19">
        <v>0</v>
      </c>
      <c r="G106" s="17">
        <f t="shared" si="5"/>
        <v>0</v>
      </c>
      <c r="H106" s="20">
        <v>20</v>
      </c>
      <c r="I106" s="20">
        <f t="shared" si="6"/>
        <v>0</v>
      </c>
      <c r="J106" s="21"/>
    </row>
    <row r="107" s="3" customFormat="1" ht="13.5" spans="1:10">
      <c r="A107" s="32">
        <v>35</v>
      </c>
      <c r="B107" s="32" t="s">
        <v>132</v>
      </c>
      <c r="C107" s="17" t="s">
        <v>13</v>
      </c>
      <c r="D107" s="35"/>
      <c r="E107" s="17">
        <v>4</v>
      </c>
      <c r="F107" s="19">
        <v>5</v>
      </c>
      <c r="G107" s="17">
        <f t="shared" si="5"/>
        <v>9</v>
      </c>
      <c r="H107" s="20">
        <v>20</v>
      </c>
      <c r="I107" s="20">
        <f t="shared" si="6"/>
        <v>180</v>
      </c>
      <c r="J107" s="21"/>
    </row>
    <row r="108" s="3" customFormat="1" ht="13.5" spans="1:10">
      <c r="A108" s="32">
        <v>36</v>
      </c>
      <c r="B108" s="33" t="s">
        <v>133</v>
      </c>
      <c r="C108" s="17" t="s">
        <v>13</v>
      </c>
      <c r="D108" s="35"/>
      <c r="E108" s="17"/>
      <c r="F108" s="19">
        <v>6</v>
      </c>
      <c r="G108" s="17">
        <f t="shared" si="5"/>
        <v>6</v>
      </c>
      <c r="H108" s="20">
        <v>20</v>
      </c>
      <c r="I108" s="20">
        <f t="shared" si="6"/>
        <v>120</v>
      </c>
      <c r="J108" s="21"/>
    </row>
    <row r="109" s="3" customFormat="1" ht="13.5" spans="1:10">
      <c r="A109" s="32">
        <v>37</v>
      </c>
      <c r="B109" s="33" t="s">
        <v>134</v>
      </c>
      <c r="C109" s="17" t="s">
        <v>13</v>
      </c>
      <c r="D109" s="35"/>
      <c r="E109" s="17"/>
      <c r="F109" s="19">
        <v>4</v>
      </c>
      <c r="G109" s="17">
        <f t="shared" si="5"/>
        <v>4</v>
      </c>
      <c r="H109" s="20">
        <v>20</v>
      </c>
      <c r="I109" s="20">
        <f t="shared" si="6"/>
        <v>80</v>
      </c>
      <c r="J109" s="21"/>
    </row>
    <row r="110" s="3" customFormat="1" ht="13.5" spans="1:10">
      <c r="A110" s="32">
        <v>38</v>
      </c>
      <c r="B110" s="28" t="s">
        <v>135</v>
      </c>
      <c r="C110" s="17" t="s">
        <v>13</v>
      </c>
      <c r="D110" s="35"/>
      <c r="E110" s="17"/>
      <c r="F110" s="19">
        <v>6</v>
      </c>
      <c r="G110" s="17">
        <f t="shared" si="5"/>
        <v>6</v>
      </c>
      <c r="H110" s="20">
        <v>20</v>
      </c>
      <c r="I110" s="20">
        <f t="shared" si="6"/>
        <v>120</v>
      </c>
      <c r="J110" s="21"/>
    </row>
    <row r="111" s="3" customFormat="1" ht="13.5" spans="1:10">
      <c r="A111" s="32">
        <v>39</v>
      </c>
      <c r="B111" s="28" t="s">
        <v>136</v>
      </c>
      <c r="C111" s="17" t="s">
        <v>13</v>
      </c>
      <c r="D111" s="35"/>
      <c r="E111" s="17"/>
      <c r="F111" s="38">
        <v>2</v>
      </c>
      <c r="G111" s="17">
        <f t="shared" si="5"/>
        <v>2</v>
      </c>
      <c r="H111" s="20">
        <v>20</v>
      </c>
      <c r="I111" s="20">
        <f t="shared" si="6"/>
        <v>40</v>
      </c>
      <c r="J111" s="21"/>
    </row>
    <row r="112" s="3" customFormat="1" ht="13.5" spans="1:10">
      <c r="A112" s="32">
        <v>40</v>
      </c>
      <c r="B112" s="28" t="s">
        <v>137</v>
      </c>
      <c r="C112" s="17" t="s">
        <v>13</v>
      </c>
      <c r="D112" s="35"/>
      <c r="E112" s="17"/>
      <c r="F112" s="36">
        <v>50</v>
      </c>
      <c r="G112" s="17">
        <f t="shared" si="5"/>
        <v>50</v>
      </c>
      <c r="H112" s="20">
        <v>20</v>
      </c>
      <c r="I112" s="20">
        <f t="shared" si="6"/>
        <v>1000</v>
      </c>
      <c r="J112" s="21"/>
    </row>
    <row r="113" s="3" customFormat="1" ht="13.5" spans="1:10">
      <c r="A113" s="32">
        <v>41</v>
      </c>
      <c r="B113" s="28" t="s">
        <v>138</v>
      </c>
      <c r="C113" s="17" t="s">
        <v>13</v>
      </c>
      <c r="D113" s="35"/>
      <c r="E113" s="17"/>
      <c r="F113" s="36">
        <v>16</v>
      </c>
      <c r="G113" s="17">
        <f t="shared" si="5"/>
        <v>16</v>
      </c>
      <c r="H113" s="20">
        <v>20</v>
      </c>
      <c r="I113" s="20">
        <f t="shared" si="6"/>
        <v>320</v>
      </c>
      <c r="J113" s="21"/>
    </row>
    <row r="114" s="3" customFormat="1" ht="13.5" spans="1:10">
      <c r="A114" s="32">
        <v>42</v>
      </c>
      <c r="B114" s="33" t="s">
        <v>139</v>
      </c>
      <c r="C114" s="17" t="s">
        <v>13</v>
      </c>
      <c r="D114" s="35"/>
      <c r="E114" s="17"/>
      <c r="F114" s="36">
        <v>0</v>
      </c>
      <c r="G114" s="17">
        <v>0</v>
      </c>
      <c r="H114" s="20">
        <v>20</v>
      </c>
      <c r="I114" s="20">
        <f t="shared" si="6"/>
        <v>0</v>
      </c>
      <c r="J114" s="21"/>
    </row>
    <row r="115" s="4" customFormat="1" ht="13.5" spans="1:10">
      <c r="A115" s="32">
        <v>43</v>
      </c>
      <c r="B115" s="22" t="s">
        <v>140</v>
      </c>
      <c r="C115" s="17" t="s">
        <v>13</v>
      </c>
      <c r="D115" s="39"/>
      <c r="E115" s="16"/>
      <c r="F115" s="19">
        <v>5</v>
      </c>
      <c r="G115" s="16">
        <f t="shared" si="5"/>
        <v>5</v>
      </c>
      <c r="H115" s="40">
        <v>20</v>
      </c>
      <c r="I115" s="40">
        <f t="shared" si="6"/>
        <v>100</v>
      </c>
      <c r="J115" s="21"/>
    </row>
    <row r="116" s="3" customFormat="1" ht="13.5" spans="1:10">
      <c r="A116" s="32">
        <v>44</v>
      </c>
      <c r="B116" s="33" t="s">
        <v>141</v>
      </c>
      <c r="C116" s="17" t="s">
        <v>13</v>
      </c>
      <c r="D116" s="35"/>
      <c r="E116" s="17">
        <v>3</v>
      </c>
      <c r="F116" s="19">
        <v>3</v>
      </c>
      <c r="G116" s="17">
        <f t="shared" si="5"/>
        <v>6</v>
      </c>
      <c r="H116" s="20">
        <v>20</v>
      </c>
      <c r="I116" s="20">
        <f t="shared" si="6"/>
        <v>120</v>
      </c>
      <c r="J116" s="21"/>
    </row>
    <row r="117" s="3" customFormat="1" ht="13.5" spans="1:10">
      <c r="A117" s="32">
        <v>45</v>
      </c>
      <c r="B117" s="28" t="s">
        <v>142</v>
      </c>
      <c r="C117" s="17" t="s">
        <v>13</v>
      </c>
      <c r="D117" s="35"/>
      <c r="E117" s="17"/>
      <c r="F117" s="36">
        <v>2</v>
      </c>
      <c r="G117" s="17">
        <f t="shared" si="5"/>
        <v>2</v>
      </c>
      <c r="H117" s="20">
        <v>20</v>
      </c>
      <c r="I117" s="20">
        <f t="shared" si="6"/>
        <v>40</v>
      </c>
      <c r="J117" s="21"/>
    </row>
    <row r="118" s="3" customFormat="1" ht="13.5" spans="1:10">
      <c r="A118" s="32">
        <v>46</v>
      </c>
      <c r="B118" s="33" t="s">
        <v>143</v>
      </c>
      <c r="C118" s="17" t="s">
        <v>13</v>
      </c>
      <c r="D118" s="29"/>
      <c r="E118" s="17">
        <v>2</v>
      </c>
      <c r="F118" s="19">
        <v>4</v>
      </c>
      <c r="G118" s="17">
        <f t="shared" si="5"/>
        <v>6</v>
      </c>
      <c r="H118" s="20">
        <v>20</v>
      </c>
      <c r="I118" s="20">
        <f t="shared" si="6"/>
        <v>120</v>
      </c>
      <c r="J118" s="21"/>
    </row>
    <row r="119" s="3" customFormat="1" ht="13.5" spans="1:10">
      <c r="A119" s="32">
        <v>47</v>
      </c>
      <c r="B119" s="33" t="s">
        <v>144</v>
      </c>
      <c r="C119" s="17" t="s">
        <v>13</v>
      </c>
      <c r="D119" s="29"/>
      <c r="E119" s="17">
        <v>3</v>
      </c>
      <c r="F119" s="19">
        <v>2</v>
      </c>
      <c r="G119" s="17">
        <f t="shared" si="5"/>
        <v>5</v>
      </c>
      <c r="H119" s="20">
        <v>20</v>
      </c>
      <c r="I119" s="20">
        <f t="shared" si="6"/>
        <v>100</v>
      </c>
      <c r="J119" s="21"/>
    </row>
    <row r="120" s="3" customFormat="1" ht="13.5" spans="1:10">
      <c r="A120" s="32">
        <v>48</v>
      </c>
      <c r="B120" s="33" t="s">
        <v>145</v>
      </c>
      <c r="C120" s="17" t="s">
        <v>13</v>
      </c>
      <c r="D120" s="29"/>
      <c r="E120" s="17">
        <v>2</v>
      </c>
      <c r="F120" s="19">
        <v>2</v>
      </c>
      <c r="G120" s="17">
        <f t="shared" si="5"/>
        <v>4</v>
      </c>
      <c r="H120" s="20">
        <v>20</v>
      </c>
      <c r="I120" s="20">
        <f t="shared" si="6"/>
        <v>80</v>
      </c>
      <c r="J120" s="21"/>
    </row>
    <row r="121" s="3" customFormat="1" ht="13.5" spans="1:10">
      <c r="A121" s="32">
        <v>49</v>
      </c>
      <c r="B121" s="33" t="s">
        <v>146</v>
      </c>
      <c r="C121" s="17" t="s">
        <v>13</v>
      </c>
      <c r="D121" s="29"/>
      <c r="E121" s="17">
        <v>3</v>
      </c>
      <c r="F121" s="19">
        <v>5</v>
      </c>
      <c r="G121" s="17">
        <f t="shared" si="5"/>
        <v>8</v>
      </c>
      <c r="H121" s="20">
        <v>20</v>
      </c>
      <c r="I121" s="20">
        <f t="shared" si="6"/>
        <v>160</v>
      </c>
      <c r="J121" s="21"/>
    </row>
    <row r="122" s="3" customFormat="1" ht="13.5" spans="1:10">
      <c r="A122" s="32">
        <v>50</v>
      </c>
      <c r="B122" s="33" t="s">
        <v>147</v>
      </c>
      <c r="C122" s="17" t="s">
        <v>13</v>
      </c>
      <c r="D122" s="29"/>
      <c r="E122" s="17"/>
      <c r="F122" s="19">
        <v>2</v>
      </c>
      <c r="G122" s="17">
        <f t="shared" si="5"/>
        <v>2</v>
      </c>
      <c r="H122" s="20">
        <v>20</v>
      </c>
      <c r="I122" s="20">
        <f t="shared" si="6"/>
        <v>40</v>
      </c>
      <c r="J122" s="21"/>
    </row>
    <row r="123" s="3" customFormat="1" ht="13.5" spans="1:10">
      <c r="A123" s="32">
        <v>51</v>
      </c>
      <c r="B123" s="33" t="s">
        <v>148</v>
      </c>
      <c r="C123" s="17" t="s">
        <v>13</v>
      </c>
      <c r="D123" s="29"/>
      <c r="E123" s="17"/>
      <c r="F123" s="19">
        <v>0</v>
      </c>
      <c r="G123" s="17">
        <v>0</v>
      </c>
      <c r="H123" s="20">
        <v>20</v>
      </c>
      <c r="I123" s="20">
        <f t="shared" si="6"/>
        <v>0</v>
      </c>
      <c r="J123" s="21"/>
    </row>
    <row r="124" s="3" customFormat="1" ht="13.5" spans="1:10">
      <c r="A124" s="32">
        <v>52</v>
      </c>
      <c r="B124" s="33" t="s">
        <v>149</v>
      </c>
      <c r="C124" s="17" t="s">
        <v>13</v>
      </c>
      <c r="D124" s="29"/>
      <c r="E124" s="17"/>
      <c r="F124" s="36">
        <v>7</v>
      </c>
      <c r="G124" s="17">
        <f t="shared" si="5"/>
        <v>7</v>
      </c>
      <c r="H124" s="20">
        <v>20</v>
      </c>
      <c r="I124" s="20">
        <f t="shared" si="6"/>
        <v>140</v>
      </c>
      <c r="J124" s="21"/>
    </row>
    <row r="125" s="3" customFormat="1" ht="13.5" spans="1:10">
      <c r="A125" s="32">
        <v>53</v>
      </c>
      <c r="B125" s="33" t="s">
        <v>150</v>
      </c>
      <c r="C125" s="17" t="s">
        <v>13</v>
      </c>
      <c r="D125" s="29"/>
      <c r="E125" s="17">
        <v>15</v>
      </c>
      <c r="F125" s="19">
        <v>0</v>
      </c>
      <c r="G125" s="17">
        <f t="shared" si="5"/>
        <v>15</v>
      </c>
      <c r="H125" s="20">
        <v>20</v>
      </c>
      <c r="I125" s="20">
        <f t="shared" si="6"/>
        <v>300</v>
      </c>
      <c r="J125" s="21"/>
    </row>
    <row r="126" s="3" customFormat="1" ht="13.5" spans="1:10">
      <c r="A126" s="32">
        <v>54</v>
      </c>
      <c r="B126" s="33" t="s">
        <v>151</v>
      </c>
      <c r="C126" s="17" t="s">
        <v>13</v>
      </c>
      <c r="D126" s="29"/>
      <c r="E126" s="17"/>
      <c r="F126" s="36">
        <v>1.5</v>
      </c>
      <c r="G126" s="17">
        <f t="shared" si="5"/>
        <v>1.5</v>
      </c>
      <c r="H126" s="20">
        <v>20</v>
      </c>
      <c r="I126" s="20">
        <f t="shared" si="6"/>
        <v>30</v>
      </c>
      <c r="J126" s="21"/>
    </row>
    <row r="127" s="3" customFormat="1" ht="13.5" spans="1:10">
      <c r="A127" s="32">
        <v>55</v>
      </c>
      <c r="B127" s="33" t="s">
        <v>152</v>
      </c>
      <c r="C127" s="17" t="s">
        <v>13</v>
      </c>
      <c r="D127" s="29"/>
      <c r="E127" s="17">
        <v>0</v>
      </c>
      <c r="F127" s="19">
        <v>0</v>
      </c>
      <c r="G127" s="17">
        <v>0</v>
      </c>
      <c r="H127" s="20">
        <v>20</v>
      </c>
      <c r="I127" s="20">
        <f t="shared" si="6"/>
        <v>0</v>
      </c>
      <c r="J127" s="21"/>
    </row>
    <row r="128" s="3" customFormat="1" ht="13.5" spans="1:10">
      <c r="A128" s="32">
        <v>56</v>
      </c>
      <c r="B128" s="33" t="s">
        <v>153</v>
      </c>
      <c r="C128" s="17" t="s">
        <v>13</v>
      </c>
      <c r="D128" s="29"/>
      <c r="E128" s="17">
        <v>2</v>
      </c>
      <c r="F128" s="36">
        <v>2</v>
      </c>
      <c r="G128" s="17">
        <f t="shared" si="5"/>
        <v>4</v>
      </c>
      <c r="H128" s="20">
        <v>20</v>
      </c>
      <c r="I128" s="20">
        <f t="shared" si="6"/>
        <v>80</v>
      </c>
      <c r="J128" s="21"/>
    </row>
    <row r="129" s="3" customFormat="1" ht="13.5" spans="1:10">
      <c r="A129" s="32">
        <v>57</v>
      </c>
      <c r="B129" s="28" t="s">
        <v>154</v>
      </c>
      <c r="C129" s="17" t="s">
        <v>13</v>
      </c>
      <c r="D129" s="29"/>
      <c r="E129" s="17">
        <v>3</v>
      </c>
      <c r="F129" s="19">
        <v>6</v>
      </c>
      <c r="G129" s="17">
        <f t="shared" si="5"/>
        <v>9</v>
      </c>
      <c r="H129" s="20">
        <v>20</v>
      </c>
      <c r="I129" s="20">
        <f t="shared" si="6"/>
        <v>180</v>
      </c>
      <c r="J129" s="21"/>
    </row>
    <row r="130" s="3" customFormat="1" ht="13.5" spans="1:10">
      <c r="A130" s="32">
        <v>58</v>
      </c>
      <c r="B130" s="33" t="s">
        <v>155</v>
      </c>
      <c r="C130" s="17" t="s">
        <v>13</v>
      </c>
      <c r="D130" s="29"/>
      <c r="E130" s="17">
        <v>4</v>
      </c>
      <c r="F130" s="19">
        <v>2</v>
      </c>
      <c r="G130" s="17">
        <f t="shared" si="5"/>
        <v>6</v>
      </c>
      <c r="H130" s="20">
        <v>20</v>
      </c>
      <c r="I130" s="20">
        <f t="shared" si="6"/>
        <v>120</v>
      </c>
      <c r="J130" s="21"/>
    </row>
    <row r="131" s="3" customFormat="1" ht="13.5" spans="1:10">
      <c r="A131" s="32">
        <v>59</v>
      </c>
      <c r="B131" s="33" t="s">
        <v>156</v>
      </c>
      <c r="C131" s="17" t="s">
        <v>13</v>
      </c>
      <c r="D131" s="29"/>
      <c r="E131" s="17">
        <v>3</v>
      </c>
      <c r="F131" s="19">
        <v>4</v>
      </c>
      <c r="G131" s="17">
        <f t="shared" si="5"/>
        <v>7</v>
      </c>
      <c r="H131" s="20">
        <v>20</v>
      </c>
      <c r="I131" s="20">
        <f t="shared" si="6"/>
        <v>140</v>
      </c>
      <c r="J131" s="21"/>
    </row>
    <row r="132" s="3" customFormat="1" ht="13.5" spans="1:10">
      <c r="A132" s="32">
        <v>60</v>
      </c>
      <c r="B132" s="33" t="s">
        <v>157</v>
      </c>
      <c r="C132" s="17" t="s">
        <v>13</v>
      </c>
      <c r="D132" s="29"/>
      <c r="E132" s="17">
        <v>2</v>
      </c>
      <c r="F132" s="19">
        <v>3.5</v>
      </c>
      <c r="G132" s="17">
        <f t="shared" si="5"/>
        <v>5.5</v>
      </c>
      <c r="H132" s="20">
        <v>20</v>
      </c>
      <c r="I132" s="20">
        <f t="shared" si="6"/>
        <v>110</v>
      </c>
      <c r="J132" s="21"/>
    </row>
    <row r="133" s="3" customFormat="1" ht="13.5" spans="1:10">
      <c r="A133" s="32">
        <v>61</v>
      </c>
      <c r="B133" s="33" t="s">
        <v>37</v>
      </c>
      <c r="C133" s="17" t="s">
        <v>13</v>
      </c>
      <c r="D133" s="29"/>
      <c r="E133" s="17">
        <v>2.5</v>
      </c>
      <c r="F133" s="19">
        <v>4.5</v>
      </c>
      <c r="G133" s="17">
        <f t="shared" si="5"/>
        <v>7</v>
      </c>
      <c r="H133" s="20">
        <v>20</v>
      </c>
      <c r="I133" s="20">
        <f t="shared" si="6"/>
        <v>140</v>
      </c>
      <c r="J133" s="21"/>
    </row>
    <row r="134" s="3" customFormat="1" ht="13.5" spans="1:10">
      <c r="A134" s="32">
        <v>62</v>
      </c>
      <c r="B134" s="33" t="s">
        <v>158</v>
      </c>
      <c r="C134" s="17" t="s">
        <v>13</v>
      </c>
      <c r="D134" s="29"/>
      <c r="E134" s="17">
        <v>5.5</v>
      </c>
      <c r="F134" s="19">
        <v>6</v>
      </c>
      <c r="G134" s="17">
        <f t="shared" si="5"/>
        <v>11.5</v>
      </c>
      <c r="H134" s="20">
        <v>20</v>
      </c>
      <c r="I134" s="20">
        <f t="shared" si="6"/>
        <v>230</v>
      </c>
      <c r="J134" s="21"/>
    </row>
    <row r="135" s="3" customFormat="1" ht="13.5" spans="1:10">
      <c r="A135" s="32">
        <v>63</v>
      </c>
      <c r="B135" s="33" t="s">
        <v>159</v>
      </c>
      <c r="C135" s="17" t="s">
        <v>13</v>
      </c>
      <c r="D135" s="29"/>
      <c r="E135" s="17">
        <v>20</v>
      </c>
      <c r="F135" s="19">
        <v>26</v>
      </c>
      <c r="G135" s="17">
        <f t="shared" si="5"/>
        <v>46</v>
      </c>
      <c r="H135" s="20">
        <v>20</v>
      </c>
      <c r="I135" s="20">
        <f t="shared" si="6"/>
        <v>920</v>
      </c>
      <c r="J135" s="21"/>
    </row>
    <row r="136" s="3" customFormat="1" ht="13.5" spans="1:10">
      <c r="A136" s="32">
        <v>64</v>
      </c>
      <c r="B136" s="33" t="s">
        <v>160</v>
      </c>
      <c r="C136" s="17" t="s">
        <v>13</v>
      </c>
      <c r="D136" s="29"/>
      <c r="E136" s="17"/>
      <c r="F136" s="36">
        <v>4</v>
      </c>
      <c r="G136" s="17">
        <f t="shared" si="5"/>
        <v>4</v>
      </c>
      <c r="H136" s="20">
        <v>20</v>
      </c>
      <c r="I136" s="20">
        <f t="shared" si="6"/>
        <v>80</v>
      </c>
      <c r="J136" s="21"/>
    </row>
    <row r="137" s="3" customFormat="1" ht="13.5" spans="1:10">
      <c r="A137" s="32">
        <v>65</v>
      </c>
      <c r="B137" s="33" t="s">
        <v>161</v>
      </c>
      <c r="C137" s="17" t="s">
        <v>13</v>
      </c>
      <c r="D137" s="29"/>
      <c r="E137" s="17">
        <v>5.5</v>
      </c>
      <c r="F137" s="19">
        <v>6</v>
      </c>
      <c r="G137" s="17">
        <f t="shared" ref="G137:G200" si="7">D137+E137+F137</f>
        <v>11.5</v>
      </c>
      <c r="H137" s="20">
        <v>20</v>
      </c>
      <c r="I137" s="20">
        <f t="shared" ref="I137:I200" si="8">G137*H137</f>
        <v>230</v>
      </c>
      <c r="J137" s="21"/>
    </row>
    <row r="138" s="3" customFormat="1" ht="13.5" spans="1:10">
      <c r="A138" s="32">
        <v>66</v>
      </c>
      <c r="B138" s="33" t="s">
        <v>162</v>
      </c>
      <c r="C138" s="17" t="s">
        <v>13</v>
      </c>
      <c r="D138" s="35"/>
      <c r="E138" s="17">
        <v>4</v>
      </c>
      <c r="F138" s="19">
        <v>5</v>
      </c>
      <c r="G138" s="17">
        <f t="shared" si="7"/>
        <v>9</v>
      </c>
      <c r="H138" s="20">
        <v>20</v>
      </c>
      <c r="I138" s="20">
        <f t="shared" si="8"/>
        <v>180</v>
      </c>
      <c r="J138" s="21"/>
    </row>
    <row r="139" s="3" customFormat="1" ht="13.5" spans="1:10">
      <c r="A139" s="32">
        <v>67</v>
      </c>
      <c r="B139" s="33" t="s">
        <v>163</v>
      </c>
      <c r="C139" s="17" t="s">
        <v>13</v>
      </c>
      <c r="D139" s="35"/>
      <c r="E139" s="17">
        <v>0</v>
      </c>
      <c r="F139" s="19">
        <v>6.5</v>
      </c>
      <c r="G139" s="17">
        <f t="shared" si="7"/>
        <v>6.5</v>
      </c>
      <c r="H139" s="20">
        <v>20</v>
      </c>
      <c r="I139" s="20">
        <f t="shared" si="8"/>
        <v>130</v>
      </c>
      <c r="J139" s="21"/>
    </row>
    <row r="140" s="3" customFormat="1" ht="13.5" spans="1:10">
      <c r="A140" s="32">
        <v>68</v>
      </c>
      <c r="B140" s="33" t="s">
        <v>164</v>
      </c>
      <c r="C140" s="17" t="s">
        <v>13</v>
      </c>
      <c r="D140" s="29"/>
      <c r="E140" s="17">
        <v>1.5</v>
      </c>
      <c r="F140" s="19">
        <v>3</v>
      </c>
      <c r="G140" s="17">
        <f t="shared" si="7"/>
        <v>4.5</v>
      </c>
      <c r="H140" s="20">
        <v>20</v>
      </c>
      <c r="I140" s="20">
        <f t="shared" si="8"/>
        <v>90</v>
      </c>
      <c r="J140" s="21"/>
    </row>
    <row r="141" s="3" customFormat="1" ht="13.5" spans="1:10">
      <c r="A141" s="32">
        <v>69</v>
      </c>
      <c r="B141" s="33" t="s">
        <v>165</v>
      </c>
      <c r="C141" s="17" t="s">
        <v>13</v>
      </c>
      <c r="D141" s="29"/>
      <c r="E141" s="17">
        <v>0</v>
      </c>
      <c r="F141" s="19">
        <v>0</v>
      </c>
      <c r="G141" s="17">
        <v>0</v>
      </c>
      <c r="H141" s="20">
        <v>20</v>
      </c>
      <c r="I141" s="20">
        <f t="shared" si="8"/>
        <v>0</v>
      </c>
      <c r="J141" s="21"/>
    </row>
    <row r="142" s="3" customFormat="1" ht="13.5" spans="1:10">
      <c r="A142" s="32">
        <v>70</v>
      </c>
      <c r="B142" s="33" t="s">
        <v>52</v>
      </c>
      <c r="C142" s="17" t="s">
        <v>13</v>
      </c>
      <c r="D142" s="29"/>
      <c r="E142" s="17">
        <v>0</v>
      </c>
      <c r="F142" s="19">
        <v>15</v>
      </c>
      <c r="G142" s="17">
        <f t="shared" si="7"/>
        <v>15</v>
      </c>
      <c r="H142" s="20">
        <v>20</v>
      </c>
      <c r="I142" s="20">
        <f t="shared" si="8"/>
        <v>300</v>
      </c>
      <c r="J142" s="21"/>
    </row>
    <row r="143" s="3" customFormat="1" ht="13.5" spans="1:10">
      <c r="A143" s="32">
        <v>71</v>
      </c>
      <c r="B143" s="33" t="s">
        <v>166</v>
      </c>
      <c r="C143" s="17" t="s">
        <v>13</v>
      </c>
      <c r="D143" s="29"/>
      <c r="E143" s="17">
        <v>2</v>
      </c>
      <c r="F143" s="19">
        <v>2</v>
      </c>
      <c r="G143" s="17">
        <f t="shared" si="7"/>
        <v>4</v>
      </c>
      <c r="H143" s="20">
        <v>20</v>
      </c>
      <c r="I143" s="20">
        <f t="shared" si="8"/>
        <v>80</v>
      </c>
      <c r="J143" s="21"/>
    </row>
    <row r="144" s="3" customFormat="1" ht="13.5" spans="1:10">
      <c r="A144" s="32">
        <v>72</v>
      </c>
      <c r="B144" s="33" t="s">
        <v>167</v>
      </c>
      <c r="C144" s="17" t="s">
        <v>13</v>
      </c>
      <c r="D144" s="29"/>
      <c r="E144" s="17">
        <v>3</v>
      </c>
      <c r="F144" s="36">
        <v>1</v>
      </c>
      <c r="G144" s="17">
        <f t="shared" si="7"/>
        <v>4</v>
      </c>
      <c r="H144" s="20">
        <v>20</v>
      </c>
      <c r="I144" s="20">
        <f t="shared" si="8"/>
        <v>80</v>
      </c>
      <c r="J144" s="21"/>
    </row>
    <row r="145" s="3" customFormat="1" ht="13.5" spans="1:10">
      <c r="A145" s="32">
        <v>73</v>
      </c>
      <c r="B145" s="33" t="s">
        <v>168</v>
      </c>
      <c r="C145" s="17" t="s">
        <v>13</v>
      </c>
      <c r="D145" s="29"/>
      <c r="E145" s="17">
        <v>3.5</v>
      </c>
      <c r="F145" s="19">
        <v>4</v>
      </c>
      <c r="G145" s="17">
        <f t="shared" si="7"/>
        <v>7.5</v>
      </c>
      <c r="H145" s="20">
        <v>20</v>
      </c>
      <c r="I145" s="20">
        <f t="shared" si="8"/>
        <v>150</v>
      </c>
      <c r="J145" s="21"/>
    </row>
    <row r="146" s="3" customFormat="1" ht="13.5" spans="1:10">
      <c r="A146" s="32">
        <v>74</v>
      </c>
      <c r="B146" s="33" t="s">
        <v>169</v>
      </c>
      <c r="C146" s="17" t="s">
        <v>13</v>
      </c>
      <c r="D146" s="29"/>
      <c r="E146" s="17"/>
      <c r="F146" s="19">
        <v>15</v>
      </c>
      <c r="G146" s="17">
        <f t="shared" si="7"/>
        <v>15</v>
      </c>
      <c r="H146" s="20">
        <v>20</v>
      </c>
      <c r="I146" s="20">
        <f t="shared" si="8"/>
        <v>300</v>
      </c>
      <c r="J146" s="21"/>
    </row>
    <row r="147" s="3" customFormat="1" ht="13.5" spans="1:10">
      <c r="A147" s="32">
        <v>75</v>
      </c>
      <c r="B147" s="33" t="s">
        <v>170</v>
      </c>
      <c r="C147" s="17" t="s">
        <v>13</v>
      </c>
      <c r="D147" s="29"/>
      <c r="E147" s="17">
        <v>6</v>
      </c>
      <c r="F147" s="19">
        <v>8</v>
      </c>
      <c r="G147" s="17">
        <f t="shared" si="7"/>
        <v>14</v>
      </c>
      <c r="H147" s="20">
        <v>20</v>
      </c>
      <c r="I147" s="20">
        <f t="shared" si="8"/>
        <v>280</v>
      </c>
      <c r="J147" s="21"/>
    </row>
    <row r="148" s="3" customFormat="1" ht="13.5" spans="1:10">
      <c r="A148" s="32">
        <v>76</v>
      </c>
      <c r="B148" s="33" t="s">
        <v>171</v>
      </c>
      <c r="C148" s="17" t="s">
        <v>13</v>
      </c>
      <c r="D148" s="29"/>
      <c r="E148" s="17">
        <v>0</v>
      </c>
      <c r="F148" s="19">
        <v>2</v>
      </c>
      <c r="G148" s="17">
        <f t="shared" si="7"/>
        <v>2</v>
      </c>
      <c r="H148" s="20">
        <v>20</v>
      </c>
      <c r="I148" s="20">
        <f t="shared" si="8"/>
        <v>40</v>
      </c>
      <c r="J148" s="21"/>
    </row>
    <row r="149" s="3" customFormat="1" ht="13.5" spans="1:10">
      <c r="A149" s="32">
        <v>77</v>
      </c>
      <c r="B149" s="33" t="s">
        <v>172</v>
      </c>
      <c r="C149" s="17" t="s">
        <v>13</v>
      </c>
      <c r="D149" s="29"/>
      <c r="E149" s="17"/>
      <c r="F149" s="19">
        <v>2</v>
      </c>
      <c r="G149" s="17">
        <f t="shared" si="7"/>
        <v>2</v>
      </c>
      <c r="H149" s="20">
        <v>20</v>
      </c>
      <c r="I149" s="20">
        <f t="shared" si="8"/>
        <v>40</v>
      </c>
      <c r="J149" s="21"/>
    </row>
    <row r="150" s="3" customFormat="1" ht="13.5" spans="1:10">
      <c r="A150" s="32">
        <v>78</v>
      </c>
      <c r="B150" s="33" t="s">
        <v>173</v>
      </c>
      <c r="C150" s="17" t="s">
        <v>13</v>
      </c>
      <c r="D150" s="29"/>
      <c r="E150" s="17"/>
      <c r="F150" s="36">
        <v>6</v>
      </c>
      <c r="G150" s="17">
        <f t="shared" si="7"/>
        <v>6</v>
      </c>
      <c r="H150" s="20">
        <v>20</v>
      </c>
      <c r="I150" s="20">
        <f t="shared" si="8"/>
        <v>120</v>
      </c>
      <c r="J150" s="21"/>
    </row>
    <row r="151" s="3" customFormat="1" ht="13.5" spans="1:10">
      <c r="A151" s="32">
        <v>79</v>
      </c>
      <c r="B151" s="33" t="s">
        <v>174</v>
      </c>
      <c r="C151" s="17" t="s">
        <v>13</v>
      </c>
      <c r="D151" s="29"/>
      <c r="E151" s="17"/>
      <c r="F151" s="36">
        <v>4</v>
      </c>
      <c r="G151" s="17">
        <f t="shared" si="7"/>
        <v>4</v>
      </c>
      <c r="H151" s="20">
        <v>20</v>
      </c>
      <c r="I151" s="20">
        <f t="shared" si="8"/>
        <v>80</v>
      </c>
      <c r="J151" s="21"/>
    </row>
    <row r="152" s="3" customFormat="1" ht="13.5" spans="1:10">
      <c r="A152" s="32">
        <v>80</v>
      </c>
      <c r="B152" s="33" t="s">
        <v>175</v>
      </c>
      <c r="C152" s="17" t="s">
        <v>13</v>
      </c>
      <c r="D152" s="29"/>
      <c r="E152" s="17"/>
      <c r="F152" s="19">
        <v>2</v>
      </c>
      <c r="G152" s="17">
        <f t="shared" si="7"/>
        <v>2</v>
      </c>
      <c r="H152" s="20">
        <v>20</v>
      </c>
      <c r="I152" s="20">
        <f t="shared" si="8"/>
        <v>40</v>
      </c>
      <c r="J152" s="21"/>
    </row>
    <row r="153" s="3" customFormat="1" ht="13.5" spans="1:10">
      <c r="A153" s="32">
        <v>81</v>
      </c>
      <c r="B153" s="33" t="s">
        <v>176</v>
      </c>
      <c r="C153" s="17" t="s">
        <v>13</v>
      </c>
      <c r="D153" s="29"/>
      <c r="E153" s="17"/>
      <c r="F153" s="19">
        <v>6</v>
      </c>
      <c r="G153" s="17">
        <f t="shared" si="7"/>
        <v>6</v>
      </c>
      <c r="H153" s="20">
        <v>20</v>
      </c>
      <c r="I153" s="20">
        <f t="shared" si="8"/>
        <v>120</v>
      </c>
      <c r="J153" s="21"/>
    </row>
    <row r="154" s="3" customFormat="1" ht="13.5" spans="1:10">
      <c r="A154" s="32">
        <v>82</v>
      </c>
      <c r="B154" s="33" t="s">
        <v>177</v>
      </c>
      <c r="C154" s="17" t="s">
        <v>13</v>
      </c>
      <c r="D154" s="29"/>
      <c r="E154" s="17">
        <v>2</v>
      </c>
      <c r="F154" s="36">
        <v>3</v>
      </c>
      <c r="G154" s="17">
        <f t="shared" si="7"/>
        <v>5</v>
      </c>
      <c r="H154" s="20">
        <v>20</v>
      </c>
      <c r="I154" s="20">
        <f t="shared" si="8"/>
        <v>100</v>
      </c>
      <c r="J154" s="21"/>
    </row>
    <row r="155" s="3" customFormat="1" ht="13.5" spans="1:10">
      <c r="A155" s="32">
        <v>83</v>
      </c>
      <c r="B155" s="33" t="s">
        <v>178</v>
      </c>
      <c r="C155" s="17" t="s">
        <v>13</v>
      </c>
      <c r="D155" s="29"/>
      <c r="E155" s="17"/>
      <c r="F155" s="36">
        <v>2</v>
      </c>
      <c r="G155" s="17">
        <f t="shared" si="7"/>
        <v>2</v>
      </c>
      <c r="H155" s="20">
        <v>20</v>
      </c>
      <c r="I155" s="20">
        <f t="shared" si="8"/>
        <v>40</v>
      </c>
      <c r="J155" s="21"/>
    </row>
    <row r="156" s="3" customFormat="1" ht="13.5" spans="1:10">
      <c r="A156" s="32">
        <v>84</v>
      </c>
      <c r="B156" s="33" t="s">
        <v>179</v>
      </c>
      <c r="C156" s="17" t="s">
        <v>13</v>
      </c>
      <c r="D156" s="29"/>
      <c r="E156" s="17">
        <v>2</v>
      </c>
      <c r="F156" s="19">
        <v>4</v>
      </c>
      <c r="G156" s="17">
        <f t="shared" si="7"/>
        <v>6</v>
      </c>
      <c r="H156" s="20">
        <v>20</v>
      </c>
      <c r="I156" s="20">
        <f t="shared" si="8"/>
        <v>120</v>
      </c>
      <c r="J156" s="21"/>
    </row>
    <row r="157" s="3" customFormat="1" ht="13.5" spans="1:10">
      <c r="A157" s="32">
        <v>85</v>
      </c>
      <c r="B157" s="33" t="s">
        <v>180</v>
      </c>
      <c r="C157" s="17" t="s">
        <v>13</v>
      </c>
      <c r="D157" s="29"/>
      <c r="E157" s="17">
        <v>4</v>
      </c>
      <c r="F157" s="41">
        <v>2</v>
      </c>
      <c r="G157" s="17">
        <f t="shared" si="7"/>
        <v>6</v>
      </c>
      <c r="H157" s="20">
        <v>20</v>
      </c>
      <c r="I157" s="20">
        <f t="shared" si="8"/>
        <v>120</v>
      </c>
      <c r="J157" s="21"/>
    </row>
    <row r="158" s="3" customFormat="1" ht="13.5" spans="1:10">
      <c r="A158" s="32">
        <v>86</v>
      </c>
      <c r="B158" s="33" t="s">
        <v>181</v>
      </c>
      <c r="C158" s="17" t="s">
        <v>13</v>
      </c>
      <c r="D158" s="35"/>
      <c r="E158" s="17"/>
      <c r="F158" s="36">
        <v>2</v>
      </c>
      <c r="G158" s="17">
        <f t="shared" si="7"/>
        <v>2</v>
      </c>
      <c r="H158" s="20">
        <v>20</v>
      </c>
      <c r="I158" s="20">
        <f t="shared" si="8"/>
        <v>40</v>
      </c>
      <c r="J158" s="21"/>
    </row>
    <row r="159" s="3" customFormat="1" ht="13.5" spans="1:10">
      <c r="A159" s="32">
        <v>87</v>
      </c>
      <c r="B159" s="33" t="s">
        <v>182</v>
      </c>
      <c r="C159" s="17" t="s">
        <v>13</v>
      </c>
      <c r="D159" s="35"/>
      <c r="E159" s="17">
        <v>2</v>
      </c>
      <c r="F159" s="19">
        <v>1</v>
      </c>
      <c r="G159" s="17">
        <f t="shared" si="7"/>
        <v>3</v>
      </c>
      <c r="H159" s="20">
        <v>20</v>
      </c>
      <c r="I159" s="20">
        <f t="shared" si="8"/>
        <v>60</v>
      </c>
      <c r="J159" s="21"/>
    </row>
    <row r="160" s="3" customFormat="1" ht="13.5" spans="1:10">
      <c r="A160" s="32">
        <v>88</v>
      </c>
      <c r="B160" s="33" t="s">
        <v>183</v>
      </c>
      <c r="C160" s="17" t="s">
        <v>13</v>
      </c>
      <c r="D160" s="35"/>
      <c r="E160" s="17"/>
      <c r="F160" s="19">
        <v>3</v>
      </c>
      <c r="G160" s="17">
        <f t="shared" si="7"/>
        <v>3</v>
      </c>
      <c r="H160" s="20">
        <v>20</v>
      </c>
      <c r="I160" s="20">
        <f t="shared" si="8"/>
        <v>60</v>
      </c>
      <c r="J160" s="21"/>
    </row>
    <row r="161" s="3" customFormat="1" ht="13.5" spans="1:10">
      <c r="A161" s="32">
        <v>89</v>
      </c>
      <c r="B161" s="17" t="s">
        <v>184</v>
      </c>
      <c r="C161" s="17" t="s">
        <v>13</v>
      </c>
      <c r="D161" s="34">
        <v>3</v>
      </c>
      <c r="E161" s="17"/>
      <c r="F161" s="19">
        <v>4</v>
      </c>
      <c r="G161" s="17">
        <f t="shared" si="7"/>
        <v>7</v>
      </c>
      <c r="H161" s="20">
        <v>20</v>
      </c>
      <c r="I161" s="20">
        <f t="shared" si="8"/>
        <v>140</v>
      </c>
      <c r="J161" s="21"/>
    </row>
    <row r="162" s="3" customFormat="1" ht="13.5" spans="1:10">
      <c r="A162" s="32">
        <v>90</v>
      </c>
      <c r="B162" s="33" t="s">
        <v>185</v>
      </c>
      <c r="C162" s="17" t="s">
        <v>13</v>
      </c>
      <c r="D162" s="29"/>
      <c r="E162" s="17">
        <v>7</v>
      </c>
      <c r="F162" s="19">
        <v>8</v>
      </c>
      <c r="G162" s="17">
        <f t="shared" si="7"/>
        <v>15</v>
      </c>
      <c r="H162" s="20">
        <v>20</v>
      </c>
      <c r="I162" s="20">
        <f t="shared" si="8"/>
        <v>300</v>
      </c>
      <c r="J162" s="21"/>
    </row>
    <row r="163" s="3" customFormat="1" ht="13.5" spans="1:10">
      <c r="A163" s="32">
        <v>91</v>
      </c>
      <c r="B163" s="33" t="s">
        <v>186</v>
      </c>
      <c r="C163" s="17" t="s">
        <v>13</v>
      </c>
      <c r="D163" s="29"/>
      <c r="E163" s="17">
        <v>3</v>
      </c>
      <c r="F163" s="19">
        <v>3</v>
      </c>
      <c r="G163" s="17">
        <f t="shared" si="7"/>
        <v>6</v>
      </c>
      <c r="H163" s="20">
        <v>20</v>
      </c>
      <c r="I163" s="20">
        <f t="shared" si="8"/>
        <v>120</v>
      </c>
      <c r="J163" s="21"/>
    </row>
    <row r="164" s="3" customFormat="1" ht="13.5" spans="1:10">
      <c r="A164" s="32">
        <v>92</v>
      </c>
      <c r="B164" s="33" t="s">
        <v>187</v>
      </c>
      <c r="C164" s="17" t="s">
        <v>13</v>
      </c>
      <c r="D164" s="29"/>
      <c r="E164" s="17"/>
      <c r="F164" s="36">
        <v>7</v>
      </c>
      <c r="G164" s="17">
        <f t="shared" si="7"/>
        <v>7</v>
      </c>
      <c r="H164" s="20">
        <v>20</v>
      </c>
      <c r="I164" s="20">
        <f t="shared" si="8"/>
        <v>140</v>
      </c>
      <c r="J164" s="21"/>
    </row>
    <row r="165" s="3" customFormat="1" ht="13.5" spans="1:10">
      <c r="A165" s="32">
        <v>93</v>
      </c>
      <c r="B165" s="33" t="s">
        <v>188</v>
      </c>
      <c r="C165" s="17" t="s">
        <v>13</v>
      </c>
      <c r="D165" s="29"/>
      <c r="E165" s="17">
        <v>0</v>
      </c>
      <c r="F165" s="32">
        <v>0</v>
      </c>
      <c r="G165" s="17">
        <f t="shared" si="7"/>
        <v>0</v>
      </c>
      <c r="H165" s="20">
        <v>20</v>
      </c>
      <c r="I165" s="20">
        <f t="shared" si="8"/>
        <v>0</v>
      </c>
      <c r="J165" s="21"/>
    </row>
    <row r="166" s="3" customFormat="1" ht="13.5" spans="1:10">
      <c r="A166" s="32">
        <v>94</v>
      </c>
      <c r="B166" s="33" t="s">
        <v>189</v>
      </c>
      <c r="C166" s="17" t="s">
        <v>13</v>
      </c>
      <c r="D166" s="29"/>
      <c r="E166" s="17"/>
      <c r="F166" s="17">
        <v>180</v>
      </c>
      <c r="G166" s="17">
        <f t="shared" si="7"/>
        <v>180</v>
      </c>
      <c r="H166" s="20">
        <v>20</v>
      </c>
      <c r="I166" s="20">
        <f t="shared" si="8"/>
        <v>3600</v>
      </c>
      <c r="J166" s="21"/>
    </row>
    <row r="167" s="3" customFormat="1" ht="13.5" spans="1:10">
      <c r="A167" s="32">
        <v>95</v>
      </c>
      <c r="B167" s="33" t="s">
        <v>190</v>
      </c>
      <c r="C167" s="17" t="s">
        <v>13</v>
      </c>
      <c r="D167" s="17">
        <v>3</v>
      </c>
      <c r="E167" s="17"/>
      <c r="F167" s="17"/>
      <c r="G167" s="17">
        <f t="shared" si="7"/>
        <v>3</v>
      </c>
      <c r="H167" s="20">
        <v>20</v>
      </c>
      <c r="I167" s="20">
        <f t="shared" si="8"/>
        <v>60</v>
      </c>
      <c r="J167" s="21"/>
    </row>
    <row r="168" s="3" customFormat="1" ht="13.5" spans="1:10">
      <c r="A168" s="32">
        <v>96</v>
      </c>
      <c r="B168" s="33" t="s">
        <v>191</v>
      </c>
      <c r="C168" s="17" t="s">
        <v>13</v>
      </c>
      <c r="D168" s="17">
        <v>4</v>
      </c>
      <c r="E168" s="17">
        <v>4</v>
      </c>
      <c r="F168" s="17"/>
      <c r="G168" s="17">
        <f t="shared" si="7"/>
        <v>8</v>
      </c>
      <c r="H168" s="20">
        <v>20</v>
      </c>
      <c r="I168" s="20">
        <f t="shared" si="8"/>
        <v>160</v>
      </c>
      <c r="J168" s="21"/>
    </row>
    <row r="169" s="3" customFormat="1" ht="13.5" spans="1:10">
      <c r="A169" s="32">
        <v>97</v>
      </c>
      <c r="B169" s="33" t="s">
        <v>192</v>
      </c>
      <c r="C169" s="17" t="s">
        <v>13</v>
      </c>
      <c r="D169" s="17">
        <v>3.5</v>
      </c>
      <c r="E169" s="17"/>
      <c r="F169" s="17"/>
      <c r="G169" s="17">
        <f t="shared" si="7"/>
        <v>3.5</v>
      </c>
      <c r="H169" s="20">
        <v>20</v>
      </c>
      <c r="I169" s="20">
        <f t="shared" si="8"/>
        <v>70</v>
      </c>
      <c r="J169" s="21"/>
    </row>
    <row r="170" s="3" customFormat="1" ht="13.5" spans="1:10">
      <c r="A170" s="32">
        <v>98</v>
      </c>
      <c r="B170" s="33" t="s">
        <v>193</v>
      </c>
      <c r="C170" s="17" t="s">
        <v>13</v>
      </c>
      <c r="D170" s="17">
        <v>1</v>
      </c>
      <c r="E170" s="17">
        <v>1</v>
      </c>
      <c r="F170" s="17"/>
      <c r="G170" s="17">
        <f t="shared" si="7"/>
        <v>2</v>
      </c>
      <c r="H170" s="20">
        <v>20</v>
      </c>
      <c r="I170" s="20">
        <f t="shared" si="8"/>
        <v>40</v>
      </c>
      <c r="J170" s="21"/>
    </row>
    <row r="171" s="3" customFormat="1" ht="13.5" spans="1:10">
      <c r="A171" s="32">
        <v>99</v>
      </c>
      <c r="B171" s="33" t="s">
        <v>194</v>
      </c>
      <c r="C171" s="17" t="s">
        <v>13</v>
      </c>
      <c r="D171" s="17">
        <v>2</v>
      </c>
      <c r="E171" s="17"/>
      <c r="F171" s="17"/>
      <c r="G171" s="17">
        <f t="shared" si="7"/>
        <v>2</v>
      </c>
      <c r="H171" s="20">
        <v>20</v>
      </c>
      <c r="I171" s="20">
        <f t="shared" si="8"/>
        <v>40</v>
      </c>
      <c r="J171" s="21"/>
    </row>
    <row r="172" s="3" customFormat="1" ht="13.5" spans="1:10">
      <c r="A172" s="32">
        <v>100</v>
      </c>
      <c r="B172" s="33" t="s">
        <v>195</v>
      </c>
      <c r="C172" s="17" t="s">
        <v>13</v>
      </c>
      <c r="D172" s="17">
        <v>15</v>
      </c>
      <c r="E172" s="17"/>
      <c r="F172" s="17"/>
      <c r="G172" s="17">
        <f t="shared" si="7"/>
        <v>15</v>
      </c>
      <c r="H172" s="20">
        <v>20</v>
      </c>
      <c r="I172" s="20">
        <f t="shared" si="8"/>
        <v>300</v>
      </c>
      <c r="J172" s="21"/>
    </row>
    <row r="173" s="3" customFormat="1" ht="13.5" spans="1:10">
      <c r="A173" s="32">
        <v>101</v>
      </c>
      <c r="B173" s="33" t="s">
        <v>196</v>
      </c>
      <c r="C173" s="17" t="s">
        <v>13</v>
      </c>
      <c r="D173" s="32">
        <v>4</v>
      </c>
      <c r="E173" s="17"/>
      <c r="F173" s="17"/>
      <c r="G173" s="17">
        <f t="shared" si="7"/>
        <v>4</v>
      </c>
      <c r="H173" s="20">
        <v>20</v>
      </c>
      <c r="I173" s="20">
        <f t="shared" si="8"/>
        <v>80</v>
      </c>
      <c r="J173" s="21"/>
    </row>
    <row r="174" s="3" customFormat="1" ht="13.5" spans="1:10">
      <c r="A174" s="32">
        <v>102</v>
      </c>
      <c r="B174" s="33" t="s">
        <v>197</v>
      </c>
      <c r="C174" s="17" t="s">
        <v>13</v>
      </c>
      <c r="D174" s="17">
        <v>4</v>
      </c>
      <c r="E174" s="17"/>
      <c r="F174" s="17"/>
      <c r="G174" s="17">
        <f t="shared" si="7"/>
        <v>4</v>
      </c>
      <c r="H174" s="20">
        <v>20</v>
      </c>
      <c r="I174" s="20">
        <f t="shared" si="8"/>
        <v>80</v>
      </c>
      <c r="J174" s="21"/>
    </row>
    <row r="175" s="3" customFormat="1" ht="13.5" spans="1:10">
      <c r="A175" s="32">
        <v>103</v>
      </c>
      <c r="B175" s="33" t="s">
        <v>198</v>
      </c>
      <c r="C175" s="17" t="s">
        <v>13</v>
      </c>
      <c r="D175" s="32">
        <v>3.2</v>
      </c>
      <c r="E175" s="17"/>
      <c r="F175" s="17"/>
      <c r="G175" s="17">
        <f t="shared" si="7"/>
        <v>3.2</v>
      </c>
      <c r="H175" s="20">
        <v>20</v>
      </c>
      <c r="I175" s="20">
        <f t="shared" si="8"/>
        <v>64</v>
      </c>
      <c r="J175" s="21"/>
    </row>
    <row r="176" s="3" customFormat="1" ht="13.5" spans="1:10">
      <c r="A176" s="32">
        <v>104</v>
      </c>
      <c r="B176" s="33" t="s">
        <v>199</v>
      </c>
      <c r="C176" s="17" t="s">
        <v>13</v>
      </c>
      <c r="D176" s="17">
        <v>2</v>
      </c>
      <c r="E176" s="17">
        <v>2.5</v>
      </c>
      <c r="F176" s="17"/>
      <c r="G176" s="17">
        <f t="shared" si="7"/>
        <v>4.5</v>
      </c>
      <c r="H176" s="20">
        <v>20</v>
      </c>
      <c r="I176" s="20">
        <f t="shared" si="8"/>
        <v>90</v>
      </c>
      <c r="J176" s="21"/>
    </row>
    <row r="177" s="3" customFormat="1" ht="13.5" spans="1:10">
      <c r="A177" s="32">
        <v>105</v>
      </c>
      <c r="B177" s="33" t="s">
        <v>200</v>
      </c>
      <c r="C177" s="17" t="s">
        <v>13</v>
      </c>
      <c r="D177" s="32">
        <v>2</v>
      </c>
      <c r="E177" s="17"/>
      <c r="F177" s="17"/>
      <c r="G177" s="17">
        <f t="shared" si="7"/>
        <v>2</v>
      </c>
      <c r="H177" s="20">
        <v>20</v>
      </c>
      <c r="I177" s="20">
        <f t="shared" si="8"/>
        <v>40</v>
      </c>
      <c r="J177" s="21"/>
    </row>
    <row r="178" s="3" customFormat="1" ht="13.5" spans="1:10">
      <c r="A178" s="32">
        <v>106</v>
      </c>
      <c r="B178" s="33" t="s">
        <v>201</v>
      </c>
      <c r="C178" s="17" t="s">
        <v>13</v>
      </c>
      <c r="D178" s="32">
        <v>2.5</v>
      </c>
      <c r="E178" s="17"/>
      <c r="F178" s="17"/>
      <c r="G178" s="17">
        <f t="shared" si="7"/>
        <v>2.5</v>
      </c>
      <c r="H178" s="20">
        <v>20</v>
      </c>
      <c r="I178" s="20">
        <f t="shared" si="8"/>
        <v>50</v>
      </c>
      <c r="J178" s="21"/>
    </row>
    <row r="179" s="3" customFormat="1" ht="13.5" spans="1:10">
      <c r="A179" s="32">
        <v>107</v>
      </c>
      <c r="B179" s="33" t="s">
        <v>202</v>
      </c>
      <c r="C179" s="17" t="s">
        <v>13</v>
      </c>
      <c r="D179" s="17">
        <v>3</v>
      </c>
      <c r="E179" s="17">
        <v>3</v>
      </c>
      <c r="F179" s="17"/>
      <c r="G179" s="17">
        <f t="shared" si="7"/>
        <v>6</v>
      </c>
      <c r="H179" s="20">
        <v>20</v>
      </c>
      <c r="I179" s="20">
        <f t="shared" si="8"/>
        <v>120</v>
      </c>
      <c r="J179" s="21"/>
    </row>
    <row r="180" s="3" customFormat="1" ht="13.5" spans="1:10">
      <c r="A180" s="32">
        <v>108</v>
      </c>
      <c r="B180" s="33" t="s">
        <v>46</v>
      </c>
      <c r="C180" s="17" t="s">
        <v>13</v>
      </c>
      <c r="D180" s="17">
        <v>157</v>
      </c>
      <c r="E180" s="17"/>
      <c r="F180" s="17"/>
      <c r="G180" s="17">
        <f t="shared" si="7"/>
        <v>157</v>
      </c>
      <c r="H180" s="20">
        <v>20</v>
      </c>
      <c r="I180" s="20">
        <f t="shared" si="8"/>
        <v>3140</v>
      </c>
      <c r="J180" s="21"/>
    </row>
    <row r="181" s="3" customFormat="1" ht="13.5" spans="1:10">
      <c r="A181" s="32">
        <v>109</v>
      </c>
      <c r="B181" s="33" t="s">
        <v>203</v>
      </c>
      <c r="C181" s="17" t="s">
        <v>13</v>
      </c>
      <c r="D181" s="35"/>
      <c r="E181" s="17">
        <v>5</v>
      </c>
      <c r="F181" s="17"/>
      <c r="G181" s="17">
        <f t="shared" si="7"/>
        <v>5</v>
      </c>
      <c r="H181" s="20">
        <v>20</v>
      </c>
      <c r="I181" s="20">
        <f t="shared" si="8"/>
        <v>100</v>
      </c>
      <c r="J181" s="21"/>
    </row>
    <row r="182" s="3" customFormat="1" ht="13.5" spans="1:10">
      <c r="A182" s="32">
        <v>110</v>
      </c>
      <c r="B182" s="33" t="s">
        <v>204</v>
      </c>
      <c r="C182" s="17" t="s">
        <v>13</v>
      </c>
      <c r="D182" s="35"/>
      <c r="E182" s="17">
        <v>3</v>
      </c>
      <c r="F182" s="17"/>
      <c r="G182" s="17">
        <f t="shared" si="7"/>
        <v>3</v>
      </c>
      <c r="H182" s="20">
        <v>20</v>
      </c>
      <c r="I182" s="20">
        <f t="shared" si="8"/>
        <v>60</v>
      </c>
      <c r="J182" s="21"/>
    </row>
    <row r="183" s="3" customFormat="1" ht="13.5" spans="1:10">
      <c r="A183" s="32">
        <v>111</v>
      </c>
      <c r="B183" s="33" t="s">
        <v>205</v>
      </c>
      <c r="C183" s="17" t="s">
        <v>13</v>
      </c>
      <c r="D183" s="35"/>
      <c r="E183" s="32">
        <v>3</v>
      </c>
      <c r="F183" s="17"/>
      <c r="G183" s="17">
        <f t="shared" si="7"/>
        <v>3</v>
      </c>
      <c r="H183" s="20">
        <v>20</v>
      </c>
      <c r="I183" s="20">
        <f t="shared" si="8"/>
        <v>60</v>
      </c>
      <c r="J183" s="21"/>
    </row>
    <row r="184" s="3" customFormat="1" ht="13.5" spans="1:10">
      <c r="A184" s="32">
        <v>112</v>
      </c>
      <c r="B184" s="33" t="s">
        <v>206</v>
      </c>
      <c r="C184" s="17" t="s">
        <v>13</v>
      </c>
      <c r="D184" s="35"/>
      <c r="E184" s="17">
        <v>2</v>
      </c>
      <c r="F184" s="17"/>
      <c r="G184" s="17">
        <f t="shared" si="7"/>
        <v>2</v>
      </c>
      <c r="H184" s="20">
        <v>20</v>
      </c>
      <c r="I184" s="20">
        <f t="shared" si="8"/>
        <v>40</v>
      </c>
      <c r="J184" s="21"/>
    </row>
    <row r="185" s="3" customFormat="1" ht="13.5" spans="1:10">
      <c r="A185" s="32">
        <v>113</v>
      </c>
      <c r="B185" s="33" t="s">
        <v>207</v>
      </c>
      <c r="C185" s="17" t="s">
        <v>13</v>
      </c>
      <c r="D185" s="35"/>
      <c r="E185" s="17">
        <v>2</v>
      </c>
      <c r="F185" s="17"/>
      <c r="G185" s="17">
        <f t="shared" si="7"/>
        <v>2</v>
      </c>
      <c r="H185" s="20">
        <v>20</v>
      </c>
      <c r="I185" s="20">
        <f t="shared" si="8"/>
        <v>40</v>
      </c>
      <c r="J185" s="21"/>
    </row>
    <row r="186" s="3" customFormat="1" ht="13.5" spans="1:10">
      <c r="A186" s="32">
        <v>114</v>
      </c>
      <c r="B186" s="33" t="s">
        <v>208</v>
      </c>
      <c r="C186" s="17" t="s">
        <v>13</v>
      </c>
      <c r="D186" s="35"/>
      <c r="E186" s="32">
        <v>3</v>
      </c>
      <c r="F186" s="17"/>
      <c r="G186" s="17">
        <f t="shared" si="7"/>
        <v>3</v>
      </c>
      <c r="H186" s="20">
        <v>20</v>
      </c>
      <c r="I186" s="20">
        <f t="shared" si="8"/>
        <v>60</v>
      </c>
      <c r="J186" s="21"/>
    </row>
    <row r="187" s="3" customFormat="1" ht="13.5" spans="1:10">
      <c r="A187" s="32">
        <v>115</v>
      </c>
      <c r="B187" s="33" t="s">
        <v>209</v>
      </c>
      <c r="C187" s="17" t="s">
        <v>13</v>
      </c>
      <c r="D187" s="35"/>
      <c r="E187" s="17">
        <v>2</v>
      </c>
      <c r="F187" s="17"/>
      <c r="G187" s="17">
        <f t="shared" si="7"/>
        <v>2</v>
      </c>
      <c r="H187" s="20">
        <v>20</v>
      </c>
      <c r="I187" s="20">
        <f t="shared" si="8"/>
        <v>40</v>
      </c>
      <c r="J187" s="21"/>
    </row>
    <row r="188" s="3" customFormat="1" ht="13.5" spans="1:10">
      <c r="A188" s="32">
        <v>116</v>
      </c>
      <c r="B188" s="33" t="s">
        <v>210</v>
      </c>
      <c r="C188" s="17" t="s">
        <v>13</v>
      </c>
      <c r="D188" s="35"/>
      <c r="E188" s="17">
        <v>3</v>
      </c>
      <c r="F188" s="17"/>
      <c r="G188" s="17">
        <f t="shared" si="7"/>
        <v>3</v>
      </c>
      <c r="H188" s="20">
        <v>20</v>
      </c>
      <c r="I188" s="20">
        <f t="shared" si="8"/>
        <v>60</v>
      </c>
      <c r="J188" s="21"/>
    </row>
    <row r="189" s="3" customFormat="1" ht="13.5" spans="1:10">
      <c r="A189" s="32">
        <v>117</v>
      </c>
      <c r="B189" s="33" t="s">
        <v>211</v>
      </c>
      <c r="C189" s="17" t="s">
        <v>13</v>
      </c>
      <c r="D189" s="35"/>
      <c r="E189" s="17">
        <v>3</v>
      </c>
      <c r="F189" s="17"/>
      <c r="G189" s="17">
        <f t="shared" si="7"/>
        <v>3</v>
      </c>
      <c r="H189" s="20">
        <v>20</v>
      </c>
      <c r="I189" s="20">
        <f t="shared" si="8"/>
        <v>60</v>
      </c>
      <c r="J189" s="21"/>
    </row>
    <row r="190" s="3" customFormat="1" ht="13.5" spans="1:10">
      <c r="A190" s="32">
        <v>118</v>
      </c>
      <c r="B190" s="33" t="s">
        <v>212</v>
      </c>
      <c r="C190" s="17" t="s">
        <v>13</v>
      </c>
      <c r="D190" s="35"/>
      <c r="E190" s="32">
        <v>2</v>
      </c>
      <c r="F190" s="17"/>
      <c r="G190" s="17">
        <f t="shared" si="7"/>
        <v>2</v>
      </c>
      <c r="H190" s="20">
        <v>20</v>
      </c>
      <c r="I190" s="20">
        <f t="shared" si="8"/>
        <v>40</v>
      </c>
      <c r="J190" s="21"/>
    </row>
    <row r="191" s="3" customFormat="1" ht="13.5" spans="1:10">
      <c r="A191" s="32">
        <v>119</v>
      </c>
      <c r="B191" s="33" t="s">
        <v>213</v>
      </c>
      <c r="C191" s="17" t="s">
        <v>13</v>
      </c>
      <c r="D191" s="35"/>
      <c r="E191" s="16">
        <v>2</v>
      </c>
      <c r="F191" s="17"/>
      <c r="G191" s="17">
        <f t="shared" si="7"/>
        <v>2</v>
      </c>
      <c r="H191" s="20">
        <v>20</v>
      </c>
      <c r="I191" s="20">
        <f t="shared" si="8"/>
        <v>40</v>
      </c>
      <c r="J191" s="21"/>
    </row>
    <row r="192" s="3" customFormat="1" ht="13.5" spans="1:10">
      <c r="A192" s="32">
        <v>120</v>
      </c>
      <c r="B192" s="33" t="s">
        <v>214</v>
      </c>
      <c r="C192" s="17" t="s">
        <v>13</v>
      </c>
      <c r="D192" s="35"/>
      <c r="E192" s="17">
        <v>2</v>
      </c>
      <c r="F192" s="17"/>
      <c r="G192" s="17">
        <f t="shared" si="7"/>
        <v>2</v>
      </c>
      <c r="H192" s="20">
        <v>20</v>
      </c>
      <c r="I192" s="20">
        <f t="shared" si="8"/>
        <v>40</v>
      </c>
      <c r="J192" s="21"/>
    </row>
    <row r="193" s="3" customFormat="1" ht="13.5" spans="1:10">
      <c r="A193" s="32">
        <v>121</v>
      </c>
      <c r="B193" s="33" t="s">
        <v>215</v>
      </c>
      <c r="C193" s="17" t="s">
        <v>13</v>
      </c>
      <c r="D193" s="35"/>
      <c r="E193" s="17">
        <v>3</v>
      </c>
      <c r="F193" s="17"/>
      <c r="G193" s="17">
        <f t="shared" si="7"/>
        <v>3</v>
      </c>
      <c r="H193" s="20">
        <v>20</v>
      </c>
      <c r="I193" s="20">
        <f t="shared" si="8"/>
        <v>60</v>
      </c>
      <c r="J193" s="21"/>
    </row>
    <row r="194" s="3" customFormat="1" ht="13.5" spans="1:10">
      <c r="A194" s="32">
        <v>122</v>
      </c>
      <c r="B194" s="33" t="s">
        <v>216</v>
      </c>
      <c r="C194" s="17" t="s">
        <v>13</v>
      </c>
      <c r="D194" s="35"/>
      <c r="E194" s="17">
        <v>5</v>
      </c>
      <c r="F194" s="17"/>
      <c r="G194" s="17">
        <f t="shared" si="7"/>
        <v>5</v>
      </c>
      <c r="H194" s="20">
        <v>20</v>
      </c>
      <c r="I194" s="20">
        <f t="shared" si="8"/>
        <v>100</v>
      </c>
      <c r="J194" s="21"/>
    </row>
    <row r="195" s="3" customFormat="1" ht="13.5" spans="1:10">
      <c r="A195" s="32">
        <v>123</v>
      </c>
      <c r="B195" s="33" t="s">
        <v>217</v>
      </c>
      <c r="C195" s="17" t="s">
        <v>13</v>
      </c>
      <c r="D195" s="35"/>
      <c r="E195" s="17">
        <v>2</v>
      </c>
      <c r="F195" s="17"/>
      <c r="G195" s="17">
        <f t="shared" si="7"/>
        <v>2</v>
      </c>
      <c r="H195" s="20">
        <v>20</v>
      </c>
      <c r="I195" s="20">
        <f t="shared" si="8"/>
        <v>40</v>
      </c>
      <c r="J195" s="21"/>
    </row>
    <row r="196" s="3" customFormat="1" ht="13.5" spans="1:10">
      <c r="A196" s="32">
        <v>124</v>
      </c>
      <c r="B196" s="33" t="s">
        <v>218</v>
      </c>
      <c r="C196" s="17" t="s">
        <v>13</v>
      </c>
      <c r="D196" s="35"/>
      <c r="E196" s="17">
        <v>2</v>
      </c>
      <c r="F196" s="17"/>
      <c r="G196" s="17">
        <f t="shared" si="7"/>
        <v>2</v>
      </c>
      <c r="H196" s="20">
        <v>20</v>
      </c>
      <c r="I196" s="20">
        <f t="shared" si="8"/>
        <v>40</v>
      </c>
      <c r="J196" s="21"/>
    </row>
    <row r="197" s="3" customFormat="1" ht="13.5" spans="1:10">
      <c r="A197" s="32">
        <v>125</v>
      </c>
      <c r="B197" s="33" t="s">
        <v>219</v>
      </c>
      <c r="C197" s="17" t="s">
        <v>13</v>
      </c>
      <c r="D197" s="35"/>
      <c r="E197" s="17">
        <v>2</v>
      </c>
      <c r="F197" s="17"/>
      <c r="G197" s="17">
        <f t="shared" si="7"/>
        <v>2</v>
      </c>
      <c r="H197" s="20">
        <v>20</v>
      </c>
      <c r="I197" s="20">
        <f t="shared" si="8"/>
        <v>40</v>
      </c>
      <c r="J197" s="21"/>
    </row>
    <row r="198" s="3" customFormat="1" ht="13.5" spans="1:10">
      <c r="A198" s="32">
        <v>126</v>
      </c>
      <c r="B198" s="33" t="s">
        <v>220</v>
      </c>
      <c r="C198" s="17" t="s">
        <v>13</v>
      </c>
      <c r="D198" s="35"/>
      <c r="E198" s="17">
        <v>2</v>
      </c>
      <c r="F198" s="17"/>
      <c r="G198" s="17">
        <f t="shared" si="7"/>
        <v>2</v>
      </c>
      <c r="H198" s="20">
        <v>20</v>
      </c>
      <c r="I198" s="20">
        <f t="shared" si="8"/>
        <v>40</v>
      </c>
      <c r="J198" s="21"/>
    </row>
    <row r="199" s="3" customFormat="1" ht="13.5" spans="1:10">
      <c r="A199" s="32">
        <v>127</v>
      </c>
      <c r="B199" s="33" t="s">
        <v>221</v>
      </c>
      <c r="C199" s="17" t="s">
        <v>13</v>
      </c>
      <c r="D199" s="35"/>
      <c r="E199" s="17">
        <v>0</v>
      </c>
      <c r="F199" s="17"/>
      <c r="G199" s="17">
        <f t="shared" si="7"/>
        <v>0</v>
      </c>
      <c r="H199" s="20">
        <v>20</v>
      </c>
      <c r="I199" s="20">
        <f t="shared" si="8"/>
        <v>0</v>
      </c>
      <c r="J199" s="21"/>
    </row>
    <row r="200" s="3" customFormat="1" ht="13.5" spans="1:10">
      <c r="A200" s="32">
        <v>128</v>
      </c>
      <c r="B200" s="33" t="s">
        <v>222</v>
      </c>
      <c r="C200" s="17" t="s">
        <v>13</v>
      </c>
      <c r="D200" s="35"/>
      <c r="E200" s="17">
        <v>6</v>
      </c>
      <c r="F200" s="17"/>
      <c r="G200" s="17">
        <f t="shared" si="7"/>
        <v>6</v>
      </c>
      <c r="H200" s="20">
        <v>20</v>
      </c>
      <c r="I200" s="20">
        <f t="shared" si="8"/>
        <v>120</v>
      </c>
      <c r="J200" s="21"/>
    </row>
    <row r="201" s="3" customFormat="1" ht="13.5" spans="1:10">
      <c r="A201" s="32">
        <v>129</v>
      </c>
      <c r="B201" s="33" t="s">
        <v>223</v>
      </c>
      <c r="C201" s="17" t="s">
        <v>13</v>
      </c>
      <c r="D201" s="35"/>
      <c r="E201" s="17">
        <v>3</v>
      </c>
      <c r="F201" s="17"/>
      <c r="G201" s="17">
        <f t="shared" ref="G201:G264" si="9">D201+E201+F201</f>
        <v>3</v>
      </c>
      <c r="H201" s="20">
        <v>20</v>
      </c>
      <c r="I201" s="20">
        <f t="shared" ref="I201:I264" si="10">G201*H201</f>
        <v>60</v>
      </c>
      <c r="J201" s="21"/>
    </row>
    <row r="202" s="3" customFormat="1" ht="13.5" spans="1:10">
      <c r="A202" s="32">
        <v>130</v>
      </c>
      <c r="B202" s="33" t="s">
        <v>224</v>
      </c>
      <c r="C202" s="17" t="s">
        <v>13</v>
      </c>
      <c r="D202" s="35"/>
      <c r="E202" s="17">
        <v>3</v>
      </c>
      <c r="F202" s="17"/>
      <c r="G202" s="17">
        <f t="shared" si="9"/>
        <v>3</v>
      </c>
      <c r="H202" s="20">
        <v>20</v>
      </c>
      <c r="I202" s="20">
        <f t="shared" si="10"/>
        <v>60</v>
      </c>
      <c r="J202" s="21"/>
    </row>
    <row r="203" s="3" customFormat="1" ht="13.5" spans="1:10">
      <c r="A203" s="32">
        <v>131</v>
      </c>
      <c r="B203" s="33" t="s">
        <v>225</v>
      </c>
      <c r="C203" s="17" t="s">
        <v>13</v>
      </c>
      <c r="D203" s="35"/>
      <c r="E203" s="17">
        <v>2</v>
      </c>
      <c r="F203" s="17"/>
      <c r="G203" s="17">
        <f t="shared" si="9"/>
        <v>2</v>
      </c>
      <c r="H203" s="20">
        <v>20</v>
      </c>
      <c r="I203" s="20">
        <f t="shared" si="10"/>
        <v>40</v>
      </c>
      <c r="J203" s="21"/>
    </row>
    <row r="204" s="3" customFormat="1" ht="13.5" spans="1:10">
      <c r="A204" s="32">
        <v>132</v>
      </c>
      <c r="B204" s="33" t="s">
        <v>226</v>
      </c>
      <c r="C204" s="17" t="s">
        <v>13</v>
      </c>
      <c r="D204" s="35"/>
      <c r="E204" s="32">
        <v>1.2</v>
      </c>
      <c r="F204" s="17"/>
      <c r="G204" s="17">
        <f t="shared" si="9"/>
        <v>1.2</v>
      </c>
      <c r="H204" s="20">
        <v>20</v>
      </c>
      <c r="I204" s="20">
        <f t="shared" si="10"/>
        <v>24</v>
      </c>
      <c r="J204" s="21"/>
    </row>
    <row r="205" s="3" customFormat="1" ht="13.5" spans="1:10">
      <c r="A205" s="32">
        <v>133</v>
      </c>
      <c r="B205" s="33" t="s">
        <v>227</v>
      </c>
      <c r="C205" s="17" t="s">
        <v>13</v>
      </c>
      <c r="D205" s="35"/>
      <c r="E205" s="17">
        <v>1.2</v>
      </c>
      <c r="F205" s="17"/>
      <c r="G205" s="17">
        <f t="shared" si="9"/>
        <v>1.2</v>
      </c>
      <c r="H205" s="20">
        <v>20</v>
      </c>
      <c r="I205" s="20">
        <f t="shared" si="10"/>
        <v>24</v>
      </c>
      <c r="J205" s="21"/>
    </row>
    <row r="206" s="3" customFormat="1" ht="13.5" spans="1:10">
      <c r="A206" s="32">
        <v>134</v>
      </c>
      <c r="B206" s="33" t="s">
        <v>228</v>
      </c>
      <c r="C206" s="17" t="s">
        <v>13</v>
      </c>
      <c r="D206" s="35"/>
      <c r="E206" s="32">
        <v>2</v>
      </c>
      <c r="F206" s="17"/>
      <c r="G206" s="17">
        <f t="shared" si="9"/>
        <v>2</v>
      </c>
      <c r="H206" s="20">
        <v>20</v>
      </c>
      <c r="I206" s="20">
        <f t="shared" si="10"/>
        <v>40</v>
      </c>
      <c r="J206" s="21"/>
    </row>
    <row r="207" s="3" customFormat="1" ht="13.5" spans="1:10">
      <c r="A207" s="32">
        <v>135</v>
      </c>
      <c r="B207" s="33" t="s">
        <v>229</v>
      </c>
      <c r="C207" s="17" t="s">
        <v>13</v>
      </c>
      <c r="D207" s="35"/>
      <c r="E207" s="17">
        <v>1.5</v>
      </c>
      <c r="F207" s="17"/>
      <c r="G207" s="17">
        <f t="shared" si="9"/>
        <v>1.5</v>
      </c>
      <c r="H207" s="20">
        <v>20</v>
      </c>
      <c r="I207" s="20">
        <f t="shared" si="10"/>
        <v>30</v>
      </c>
      <c r="J207" s="21"/>
    </row>
    <row r="208" s="3" customFormat="1" ht="13.5" spans="1:10">
      <c r="A208" s="32">
        <v>136</v>
      </c>
      <c r="B208" s="33" t="s">
        <v>230</v>
      </c>
      <c r="C208" s="17" t="s">
        <v>13</v>
      </c>
      <c r="D208" s="35"/>
      <c r="E208" s="17">
        <v>1</v>
      </c>
      <c r="F208" s="17"/>
      <c r="G208" s="17">
        <f t="shared" si="9"/>
        <v>1</v>
      </c>
      <c r="H208" s="20">
        <v>20</v>
      </c>
      <c r="I208" s="20">
        <f t="shared" si="10"/>
        <v>20</v>
      </c>
      <c r="J208" s="21"/>
    </row>
    <row r="209" s="3" customFormat="1" ht="13.5" spans="1:10">
      <c r="A209" s="32">
        <v>137</v>
      </c>
      <c r="B209" s="33" t="s">
        <v>231</v>
      </c>
      <c r="C209" s="17" t="s">
        <v>13</v>
      </c>
      <c r="D209" s="35"/>
      <c r="E209" s="17">
        <v>3</v>
      </c>
      <c r="F209" s="17"/>
      <c r="G209" s="17">
        <f t="shared" si="9"/>
        <v>3</v>
      </c>
      <c r="H209" s="20">
        <v>20</v>
      </c>
      <c r="I209" s="20">
        <f t="shared" si="10"/>
        <v>60</v>
      </c>
      <c r="J209" s="21"/>
    </row>
    <row r="210" s="3" customFormat="1" ht="13.5" spans="1:10">
      <c r="A210" s="32">
        <v>138</v>
      </c>
      <c r="B210" s="33" t="s">
        <v>232</v>
      </c>
      <c r="C210" s="17" t="s">
        <v>13</v>
      </c>
      <c r="D210" s="35"/>
      <c r="E210" s="32">
        <v>15</v>
      </c>
      <c r="F210" s="17"/>
      <c r="G210" s="17">
        <f t="shared" si="9"/>
        <v>15</v>
      </c>
      <c r="H210" s="20">
        <v>20</v>
      </c>
      <c r="I210" s="20">
        <f t="shared" si="10"/>
        <v>300</v>
      </c>
      <c r="J210" s="21"/>
    </row>
    <row r="211" s="3" customFormat="1" ht="13.5" spans="1:10">
      <c r="A211" s="32">
        <v>139</v>
      </c>
      <c r="B211" s="33" t="s">
        <v>233</v>
      </c>
      <c r="C211" s="17" t="s">
        <v>13</v>
      </c>
      <c r="D211" s="35"/>
      <c r="E211" s="17">
        <v>1.2</v>
      </c>
      <c r="F211" s="17"/>
      <c r="G211" s="17">
        <f t="shared" si="9"/>
        <v>1.2</v>
      </c>
      <c r="H211" s="20">
        <v>20</v>
      </c>
      <c r="I211" s="20">
        <f t="shared" si="10"/>
        <v>24</v>
      </c>
      <c r="J211" s="21"/>
    </row>
    <row r="212" s="3" customFormat="1" ht="13.5" spans="1:10">
      <c r="A212" s="32">
        <v>140</v>
      </c>
      <c r="B212" s="33" t="s">
        <v>234</v>
      </c>
      <c r="C212" s="17" t="s">
        <v>13</v>
      </c>
      <c r="D212" s="35"/>
      <c r="E212" s="32">
        <v>8</v>
      </c>
      <c r="F212" s="17"/>
      <c r="G212" s="17">
        <f t="shared" si="9"/>
        <v>8</v>
      </c>
      <c r="H212" s="20">
        <v>20</v>
      </c>
      <c r="I212" s="20">
        <f t="shared" si="10"/>
        <v>160</v>
      </c>
      <c r="J212" s="21"/>
    </row>
    <row r="213" s="3" customFormat="1" ht="13.5" spans="1:10">
      <c r="A213" s="32">
        <v>141</v>
      </c>
      <c r="B213" s="33" t="s">
        <v>235</v>
      </c>
      <c r="C213" s="17" t="s">
        <v>13</v>
      </c>
      <c r="D213" s="35"/>
      <c r="E213" s="17">
        <v>1</v>
      </c>
      <c r="F213" s="17"/>
      <c r="G213" s="17">
        <f t="shared" si="9"/>
        <v>1</v>
      </c>
      <c r="H213" s="20">
        <v>20</v>
      </c>
      <c r="I213" s="20">
        <f t="shared" si="10"/>
        <v>20</v>
      </c>
      <c r="J213" s="21"/>
    </row>
    <row r="214" s="3" customFormat="1" ht="13.5" spans="1:10">
      <c r="A214" s="32">
        <v>142</v>
      </c>
      <c r="B214" s="33" t="s">
        <v>236</v>
      </c>
      <c r="C214" s="17" t="s">
        <v>13</v>
      </c>
      <c r="D214" s="35"/>
      <c r="E214" s="17">
        <v>2</v>
      </c>
      <c r="F214" s="17"/>
      <c r="G214" s="17">
        <f t="shared" si="9"/>
        <v>2</v>
      </c>
      <c r="H214" s="20">
        <v>20</v>
      </c>
      <c r="I214" s="20">
        <f t="shared" si="10"/>
        <v>40</v>
      </c>
      <c r="J214" s="21"/>
    </row>
    <row r="215" s="3" customFormat="1" ht="13.5" spans="1:10">
      <c r="A215" s="32">
        <v>143</v>
      </c>
      <c r="B215" s="33" t="s">
        <v>237</v>
      </c>
      <c r="C215" s="17" t="s">
        <v>13</v>
      </c>
      <c r="D215" s="35"/>
      <c r="E215" s="17">
        <v>4</v>
      </c>
      <c r="F215" s="17"/>
      <c r="G215" s="17">
        <f t="shared" si="9"/>
        <v>4</v>
      </c>
      <c r="H215" s="20">
        <v>20</v>
      </c>
      <c r="I215" s="20">
        <f t="shared" si="10"/>
        <v>80</v>
      </c>
      <c r="J215" s="21"/>
    </row>
    <row r="216" s="3" customFormat="1" ht="13.5" spans="1:10">
      <c r="A216" s="32">
        <v>144</v>
      </c>
      <c r="B216" s="33" t="s">
        <v>238</v>
      </c>
      <c r="C216" s="17" t="s">
        <v>13</v>
      </c>
      <c r="D216" s="35"/>
      <c r="E216" s="32">
        <v>1.5</v>
      </c>
      <c r="F216" s="17"/>
      <c r="G216" s="17">
        <f t="shared" si="9"/>
        <v>1.5</v>
      </c>
      <c r="H216" s="20">
        <v>20</v>
      </c>
      <c r="I216" s="20">
        <f t="shared" si="10"/>
        <v>30</v>
      </c>
      <c r="J216" s="21"/>
    </row>
    <row r="217" s="3" customFormat="1" ht="13.5" spans="1:10">
      <c r="A217" s="32">
        <v>145</v>
      </c>
      <c r="B217" s="33" t="s">
        <v>239</v>
      </c>
      <c r="C217" s="17" t="s">
        <v>13</v>
      </c>
      <c r="D217" s="35"/>
      <c r="E217" s="17">
        <v>1.5</v>
      </c>
      <c r="F217" s="17"/>
      <c r="G217" s="17">
        <f t="shared" si="9"/>
        <v>1.5</v>
      </c>
      <c r="H217" s="20">
        <v>20</v>
      </c>
      <c r="I217" s="20">
        <f t="shared" si="10"/>
        <v>30</v>
      </c>
      <c r="J217" s="21"/>
    </row>
    <row r="218" s="3" customFormat="1" ht="13.5" spans="1:10">
      <c r="A218" s="32">
        <v>146</v>
      </c>
      <c r="B218" s="33" t="s">
        <v>240</v>
      </c>
      <c r="C218" s="17" t="s">
        <v>13</v>
      </c>
      <c r="D218" s="35"/>
      <c r="E218" s="17">
        <v>2.5</v>
      </c>
      <c r="F218" s="17"/>
      <c r="G218" s="17">
        <f t="shared" si="9"/>
        <v>2.5</v>
      </c>
      <c r="H218" s="20">
        <v>20</v>
      </c>
      <c r="I218" s="20">
        <f t="shared" si="10"/>
        <v>50</v>
      </c>
      <c r="J218" s="21"/>
    </row>
    <row r="219" s="3" customFormat="1" ht="13.5" spans="1:10">
      <c r="A219" s="32">
        <v>147</v>
      </c>
      <c r="B219" s="33" t="s">
        <v>241</v>
      </c>
      <c r="C219" s="17" t="s">
        <v>13</v>
      </c>
      <c r="D219" s="35"/>
      <c r="E219" s="32">
        <v>2</v>
      </c>
      <c r="F219" s="17"/>
      <c r="G219" s="17">
        <f t="shared" si="9"/>
        <v>2</v>
      </c>
      <c r="H219" s="20">
        <v>20</v>
      </c>
      <c r="I219" s="20">
        <f t="shared" si="10"/>
        <v>40</v>
      </c>
      <c r="J219" s="21"/>
    </row>
    <row r="220" s="3" customFormat="1" ht="13.5" spans="1:10">
      <c r="A220" s="32">
        <v>148</v>
      </c>
      <c r="B220" s="33" t="s">
        <v>242</v>
      </c>
      <c r="C220" s="17" t="s">
        <v>13</v>
      </c>
      <c r="D220" s="35"/>
      <c r="E220" s="17">
        <v>2</v>
      </c>
      <c r="F220" s="17"/>
      <c r="G220" s="17">
        <f t="shared" si="9"/>
        <v>2</v>
      </c>
      <c r="H220" s="20">
        <v>20</v>
      </c>
      <c r="I220" s="20">
        <f t="shared" si="10"/>
        <v>40</v>
      </c>
      <c r="J220" s="21"/>
    </row>
    <row r="221" s="3" customFormat="1" ht="13.5" spans="1:10">
      <c r="A221" s="32">
        <v>149</v>
      </c>
      <c r="B221" s="33" t="s">
        <v>243</v>
      </c>
      <c r="C221" s="17" t="s">
        <v>13</v>
      </c>
      <c r="D221" s="35"/>
      <c r="E221" s="32">
        <v>4</v>
      </c>
      <c r="F221" s="17"/>
      <c r="G221" s="17">
        <f t="shared" si="9"/>
        <v>4</v>
      </c>
      <c r="H221" s="20">
        <v>20</v>
      </c>
      <c r="I221" s="20">
        <f t="shared" si="10"/>
        <v>80</v>
      </c>
      <c r="J221" s="21"/>
    </row>
    <row r="222" s="3" customFormat="1" ht="13.5" spans="1:10">
      <c r="A222" s="32">
        <v>150</v>
      </c>
      <c r="B222" s="33" t="s">
        <v>244</v>
      </c>
      <c r="C222" s="17" t="s">
        <v>13</v>
      </c>
      <c r="D222" s="35"/>
      <c r="E222" s="17">
        <v>1.5</v>
      </c>
      <c r="F222" s="17"/>
      <c r="G222" s="17">
        <f t="shared" si="9"/>
        <v>1.5</v>
      </c>
      <c r="H222" s="20">
        <v>20</v>
      </c>
      <c r="I222" s="20">
        <f t="shared" si="10"/>
        <v>30</v>
      </c>
      <c r="J222" s="21"/>
    </row>
    <row r="223" s="3" customFormat="1" ht="13.5" spans="1:10">
      <c r="A223" s="32">
        <v>151</v>
      </c>
      <c r="B223" s="33" t="s">
        <v>245</v>
      </c>
      <c r="C223" s="17" t="s">
        <v>13</v>
      </c>
      <c r="D223" s="35"/>
      <c r="E223" s="32">
        <v>2</v>
      </c>
      <c r="F223" s="17"/>
      <c r="G223" s="17">
        <f t="shared" si="9"/>
        <v>2</v>
      </c>
      <c r="H223" s="20">
        <v>20</v>
      </c>
      <c r="I223" s="20">
        <f t="shared" si="10"/>
        <v>40</v>
      </c>
      <c r="J223" s="21"/>
    </row>
    <row r="224" s="3" customFormat="1" ht="13.5" spans="1:10">
      <c r="A224" s="32">
        <v>152</v>
      </c>
      <c r="B224" s="33" t="s">
        <v>246</v>
      </c>
      <c r="C224" s="17" t="s">
        <v>13</v>
      </c>
      <c r="D224" s="35"/>
      <c r="E224" s="17">
        <v>3</v>
      </c>
      <c r="F224" s="17"/>
      <c r="G224" s="17">
        <f t="shared" si="9"/>
        <v>3</v>
      </c>
      <c r="H224" s="20">
        <v>20</v>
      </c>
      <c r="I224" s="20">
        <f t="shared" si="10"/>
        <v>60</v>
      </c>
      <c r="J224" s="21"/>
    </row>
    <row r="225" s="3" customFormat="1" ht="13.5" spans="1:10">
      <c r="A225" s="32">
        <v>153</v>
      </c>
      <c r="B225" s="33" t="s">
        <v>247</v>
      </c>
      <c r="C225" s="17" t="s">
        <v>13</v>
      </c>
      <c r="D225" s="35"/>
      <c r="E225" s="17">
        <v>1.5</v>
      </c>
      <c r="F225" s="17"/>
      <c r="G225" s="17">
        <f t="shared" si="9"/>
        <v>1.5</v>
      </c>
      <c r="H225" s="20">
        <v>20</v>
      </c>
      <c r="I225" s="20">
        <f t="shared" si="10"/>
        <v>30</v>
      </c>
      <c r="J225" s="21"/>
    </row>
    <row r="226" s="3" customFormat="1" ht="13.5" spans="1:10">
      <c r="A226" s="32">
        <v>154</v>
      </c>
      <c r="B226" s="33" t="s">
        <v>248</v>
      </c>
      <c r="C226" s="17" t="s">
        <v>13</v>
      </c>
      <c r="D226" s="35"/>
      <c r="E226" s="17">
        <v>3</v>
      </c>
      <c r="F226" s="17"/>
      <c r="G226" s="17">
        <f t="shared" si="9"/>
        <v>3</v>
      </c>
      <c r="H226" s="20">
        <v>20</v>
      </c>
      <c r="I226" s="20">
        <f t="shared" si="10"/>
        <v>60</v>
      </c>
      <c r="J226" s="21"/>
    </row>
    <row r="227" s="3" customFormat="1" ht="13.5" spans="1:10">
      <c r="A227" s="32">
        <v>155</v>
      </c>
      <c r="B227" s="33" t="s">
        <v>249</v>
      </c>
      <c r="C227" s="17" t="s">
        <v>13</v>
      </c>
      <c r="D227" s="35"/>
      <c r="E227" s="17">
        <v>26.675</v>
      </c>
      <c r="F227" s="17"/>
      <c r="G227" s="17">
        <f t="shared" si="9"/>
        <v>26.675</v>
      </c>
      <c r="H227" s="20">
        <v>20</v>
      </c>
      <c r="I227" s="20">
        <f t="shared" si="10"/>
        <v>533.5</v>
      </c>
      <c r="J227" s="21"/>
    </row>
    <row r="228" s="3" customFormat="1" ht="13.5" spans="1:10">
      <c r="A228" s="32">
        <v>156</v>
      </c>
      <c r="B228" s="33" t="s">
        <v>250</v>
      </c>
      <c r="C228" s="17" t="s">
        <v>13</v>
      </c>
      <c r="D228" s="35"/>
      <c r="E228" s="32">
        <v>3</v>
      </c>
      <c r="F228" s="17"/>
      <c r="G228" s="17">
        <f t="shared" si="9"/>
        <v>3</v>
      </c>
      <c r="H228" s="20">
        <v>20</v>
      </c>
      <c r="I228" s="20">
        <f t="shared" si="10"/>
        <v>60</v>
      </c>
      <c r="J228" s="21"/>
    </row>
    <row r="229" s="3" customFormat="1" ht="13.5" spans="1:10">
      <c r="A229" s="32">
        <v>157</v>
      </c>
      <c r="B229" s="33" t="s">
        <v>251</v>
      </c>
      <c r="C229" s="17" t="s">
        <v>13</v>
      </c>
      <c r="D229" s="35"/>
      <c r="E229" s="17">
        <v>6</v>
      </c>
      <c r="F229" s="17"/>
      <c r="G229" s="17">
        <f t="shared" si="9"/>
        <v>6</v>
      </c>
      <c r="H229" s="20">
        <v>20</v>
      </c>
      <c r="I229" s="20">
        <f t="shared" si="10"/>
        <v>120</v>
      </c>
      <c r="J229" s="21"/>
    </row>
    <row r="230" s="3" customFormat="1" ht="13.5" spans="1:10">
      <c r="A230" s="32">
        <v>158</v>
      </c>
      <c r="B230" s="33" t="s">
        <v>252</v>
      </c>
      <c r="C230" s="17" t="s">
        <v>13</v>
      </c>
      <c r="D230" s="35"/>
      <c r="E230" s="32">
        <v>3.3</v>
      </c>
      <c r="F230" s="17"/>
      <c r="G230" s="17">
        <f t="shared" si="9"/>
        <v>3.3</v>
      </c>
      <c r="H230" s="20">
        <v>20</v>
      </c>
      <c r="I230" s="20">
        <f t="shared" si="10"/>
        <v>66</v>
      </c>
      <c r="J230" s="21"/>
    </row>
    <row r="231" s="3" customFormat="1" ht="13.5" spans="1:10">
      <c r="A231" s="32">
        <v>159</v>
      </c>
      <c r="B231" s="33" t="s">
        <v>253</v>
      </c>
      <c r="C231" s="17" t="s">
        <v>13</v>
      </c>
      <c r="D231" s="35"/>
      <c r="E231" s="17">
        <v>3</v>
      </c>
      <c r="F231" s="17"/>
      <c r="G231" s="17">
        <f t="shared" si="9"/>
        <v>3</v>
      </c>
      <c r="H231" s="20">
        <v>20</v>
      </c>
      <c r="I231" s="20">
        <f t="shared" si="10"/>
        <v>60</v>
      </c>
      <c r="J231" s="21"/>
    </row>
    <row r="232" s="3" customFormat="1" ht="13.5" spans="1:10">
      <c r="A232" s="32">
        <v>160</v>
      </c>
      <c r="B232" s="33" t="s">
        <v>254</v>
      </c>
      <c r="C232" s="17" t="s">
        <v>13</v>
      </c>
      <c r="D232" s="35"/>
      <c r="E232" s="17">
        <v>3.5</v>
      </c>
      <c r="F232" s="17"/>
      <c r="G232" s="17">
        <f t="shared" si="9"/>
        <v>3.5</v>
      </c>
      <c r="H232" s="20">
        <v>20</v>
      </c>
      <c r="I232" s="20">
        <f t="shared" si="10"/>
        <v>70</v>
      </c>
      <c r="J232" s="21"/>
    </row>
    <row r="233" s="3" customFormat="1" ht="13.5" spans="1:10">
      <c r="A233" s="32">
        <v>161</v>
      </c>
      <c r="B233" s="33" t="s">
        <v>255</v>
      </c>
      <c r="C233" s="17" t="s">
        <v>13</v>
      </c>
      <c r="D233" s="35"/>
      <c r="E233" s="17">
        <v>2.5</v>
      </c>
      <c r="F233" s="17"/>
      <c r="G233" s="17">
        <f t="shared" si="9"/>
        <v>2.5</v>
      </c>
      <c r="H233" s="20">
        <v>20</v>
      </c>
      <c r="I233" s="20">
        <f t="shared" si="10"/>
        <v>50</v>
      </c>
      <c r="J233" s="21"/>
    </row>
    <row r="234" s="3" customFormat="1" ht="13.5" spans="1:10">
      <c r="A234" s="32">
        <v>162</v>
      </c>
      <c r="B234" s="33" t="s">
        <v>256</v>
      </c>
      <c r="C234" s="17" t="s">
        <v>13</v>
      </c>
      <c r="D234" s="35"/>
      <c r="E234" s="32">
        <v>5</v>
      </c>
      <c r="F234" s="17"/>
      <c r="G234" s="17">
        <f t="shared" si="9"/>
        <v>5</v>
      </c>
      <c r="H234" s="20">
        <v>20</v>
      </c>
      <c r="I234" s="20">
        <f t="shared" si="10"/>
        <v>100</v>
      </c>
      <c r="J234" s="21"/>
    </row>
    <row r="235" s="3" customFormat="1" ht="13.5" spans="1:10">
      <c r="A235" s="32">
        <v>163</v>
      </c>
      <c r="B235" s="33" t="s">
        <v>257</v>
      </c>
      <c r="C235" s="17" t="s">
        <v>13</v>
      </c>
      <c r="D235" s="35"/>
      <c r="E235" s="17">
        <v>5</v>
      </c>
      <c r="F235" s="17"/>
      <c r="G235" s="17">
        <f t="shared" si="9"/>
        <v>5</v>
      </c>
      <c r="H235" s="20">
        <v>20</v>
      </c>
      <c r="I235" s="20">
        <f t="shared" si="10"/>
        <v>100</v>
      </c>
      <c r="J235" s="21"/>
    </row>
    <row r="236" s="3" customFormat="1" ht="13.5" spans="1:10">
      <c r="A236" s="32">
        <v>164</v>
      </c>
      <c r="B236" s="33" t="s">
        <v>258</v>
      </c>
      <c r="C236" s="17" t="s">
        <v>13</v>
      </c>
      <c r="D236" s="35"/>
      <c r="E236" s="17">
        <v>2</v>
      </c>
      <c r="F236" s="17"/>
      <c r="G236" s="17">
        <f t="shared" si="9"/>
        <v>2</v>
      </c>
      <c r="H236" s="20">
        <v>20</v>
      </c>
      <c r="I236" s="20">
        <f t="shared" si="10"/>
        <v>40</v>
      </c>
      <c r="J236" s="21"/>
    </row>
    <row r="237" s="3" customFormat="1" ht="13.5" spans="1:10">
      <c r="A237" s="32">
        <v>165</v>
      </c>
      <c r="B237" s="33" t="s">
        <v>259</v>
      </c>
      <c r="C237" s="17" t="s">
        <v>13</v>
      </c>
      <c r="D237" s="35"/>
      <c r="E237" s="17">
        <v>3</v>
      </c>
      <c r="F237" s="17"/>
      <c r="G237" s="17">
        <f t="shared" si="9"/>
        <v>3</v>
      </c>
      <c r="H237" s="20">
        <v>20</v>
      </c>
      <c r="I237" s="20">
        <f t="shared" si="10"/>
        <v>60</v>
      </c>
      <c r="J237" s="21"/>
    </row>
    <row r="238" s="3" customFormat="1" ht="13.5" spans="1:10">
      <c r="A238" s="32">
        <v>166</v>
      </c>
      <c r="B238" s="33" t="s">
        <v>260</v>
      </c>
      <c r="C238" s="17" t="s">
        <v>13</v>
      </c>
      <c r="D238" s="35"/>
      <c r="E238" s="32">
        <v>1</v>
      </c>
      <c r="F238" s="17"/>
      <c r="G238" s="17">
        <f t="shared" si="9"/>
        <v>1</v>
      </c>
      <c r="H238" s="20">
        <v>20</v>
      </c>
      <c r="I238" s="20">
        <f t="shared" si="10"/>
        <v>20</v>
      </c>
      <c r="J238" s="21"/>
    </row>
    <row r="239" s="3" customFormat="1" ht="13.5" spans="1:10">
      <c r="A239" s="32">
        <v>167</v>
      </c>
      <c r="B239" s="33" t="s">
        <v>261</v>
      </c>
      <c r="C239" s="17" t="s">
        <v>13</v>
      </c>
      <c r="D239" s="35"/>
      <c r="E239" s="32">
        <v>4</v>
      </c>
      <c r="F239" s="17"/>
      <c r="G239" s="17">
        <f t="shared" si="9"/>
        <v>4</v>
      </c>
      <c r="H239" s="20">
        <v>20</v>
      </c>
      <c r="I239" s="20">
        <f t="shared" si="10"/>
        <v>80</v>
      </c>
      <c r="J239" s="21"/>
    </row>
    <row r="240" s="3" customFormat="1" ht="13.5" spans="1:10">
      <c r="A240" s="32">
        <v>168</v>
      </c>
      <c r="B240" s="33" t="s">
        <v>262</v>
      </c>
      <c r="C240" s="17" t="s">
        <v>13</v>
      </c>
      <c r="D240" s="35"/>
      <c r="E240" s="17">
        <v>2</v>
      </c>
      <c r="F240" s="17"/>
      <c r="G240" s="17">
        <f t="shared" si="9"/>
        <v>2</v>
      </c>
      <c r="H240" s="20">
        <v>20</v>
      </c>
      <c r="I240" s="20">
        <f t="shared" si="10"/>
        <v>40</v>
      </c>
      <c r="J240" s="21"/>
    </row>
    <row r="241" s="3" customFormat="1" ht="13.5" spans="1:10">
      <c r="A241" s="32">
        <v>169</v>
      </c>
      <c r="B241" s="33" t="s">
        <v>263</v>
      </c>
      <c r="C241" s="17" t="s">
        <v>13</v>
      </c>
      <c r="D241" s="35"/>
      <c r="E241" s="17">
        <v>2</v>
      </c>
      <c r="F241" s="17"/>
      <c r="G241" s="17">
        <f t="shared" si="9"/>
        <v>2</v>
      </c>
      <c r="H241" s="20">
        <v>20</v>
      </c>
      <c r="I241" s="20">
        <f t="shared" si="10"/>
        <v>40</v>
      </c>
      <c r="J241" s="21"/>
    </row>
    <row r="242" s="3" customFormat="1" ht="13.5" spans="1:10">
      <c r="A242" s="32">
        <v>170</v>
      </c>
      <c r="B242" s="33" t="s">
        <v>264</v>
      </c>
      <c r="C242" s="17" t="s">
        <v>13</v>
      </c>
      <c r="D242" s="35"/>
      <c r="E242" s="17">
        <v>1</v>
      </c>
      <c r="F242" s="17"/>
      <c r="G242" s="17">
        <f t="shared" si="9"/>
        <v>1</v>
      </c>
      <c r="H242" s="20">
        <v>20</v>
      </c>
      <c r="I242" s="20">
        <f t="shared" si="10"/>
        <v>20</v>
      </c>
      <c r="J242" s="21"/>
    </row>
    <row r="243" s="3" customFormat="1" ht="13.5" spans="1:10">
      <c r="A243" s="32">
        <v>171</v>
      </c>
      <c r="B243" s="33" t="s">
        <v>265</v>
      </c>
      <c r="C243" s="17" t="s">
        <v>13</v>
      </c>
      <c r="D243" s="35"/>
      <c r="E243" s="17">
        <v>1.5</v>
      </c>
      <c r="F243" s="17"/>
      <c r="G243" s="17">
        <f t="shared" si="9"/>
        <v>1.5</v>
      </c>
      <c r="H243" s="20">
        <v>20</v>
      </c>
      <c r="I243" s="20">
        <f t="shared" si="10"/>
        <v>30</v>
      </c>
      <c r="J243" s="21"/>
    </row>
    <row r="244" s="3" customFormat="1" ht="13.5" spans="1:10">
      <c r="A244" s="32">
        <v>172</v>
      </c>
      <c r="B244" s="33" t="s">
        <v>266</v>
      </c>
      <c r="C244" s="17" t="s">
        <v>13</v>
      </c>
      <c r="D244" s="35"/>
      <c r="E244" s="32">
        <v>1</v>
      </c>
      <c r="F244" s="17"/>
      <c r="G244" s="17">
        <f t="shared" si="9"/>
        <v>1</v>
      </c>
      <c r="H244" s="20">
        <v>20</v>
      </c>
      <c r="I244" s="20">
        <f t="shared" si="10"/>
        <v>20</v>
      </c>
      <c r="J244" s="21"/>
    </row>
    <row r="245" s="3" customFormat="1" ht="13.5" spans="1:10">
      <c r="A245" s="32">
        <v>173</v>
      </c>
      <c r="B245" s="33" t="s">
        <v>267</v>
      </c>
      <c r="C245" s="17" t="s">
        <v>13</v>
      </c>
      <c r="D245" s="35"/>
      <c r="E245" s="32">
        <v>2</v>
      </c>
      <c r="F245" s="17"/>
      <c r="G245" s="17">
        <f t="shared" si="9"/>
        <v>2</v>
      </c>
      <c r="H245" s="20">
        <v>20</v>
      </c>
      <c r="I245" s="20">
        <f t="shared" si="10"/>
        <v>40</v>
      </c>
      <c r="J245" s="21"/>
    </row>
    <row r="246" s="3" customFormat="1" ht="13.5" spans="1:10">
      <c r="A246" s="32">
        <v>174</v>
      </c>
      <c r="B246" s="33" t="s">
        <v>268</v>
      </c>
      <c r="C246" s="17" t="s">
        <v>13</v>
      </c>
      <c r="D246" s="35"/>
      <c r="E246" s="17">
        <v>3</v>
      </c>
      <c r="F246" s="17"/>
      <c r="G246" s="17">
        <f t="shared" si="9"/>
        <v>3</v>
      </c>
      <c r="H246" s="20">
        <v>20</v>
      </c>
      <c r="I246" s="20">
        <f t="shared" si="10"/>
        <v>60</v>
      </c>
      <c r="J246" s="21"/>
    </row>
    <row r="247" s="3" customFormat="1" ht="13.5" spans="1:10">
      <c r="A247" s="32">
        <v>175</v>
      </c>
      <c r="B247" s="33" t="s">
        <v>269</v>
      </c>
      <c r="C247" s="17" t="s">
        <v>13</v>
      </c>
      <c r="D247" s="35"/>
      <c r="E247" s="17">
        <v>4</v>
      </c>
      <c r="F247" s="17"/>
      <c r="G247" s="17">
        <f t="shared" si="9"/>
        <v>4</v>
      </c>
      <c r="H247" s="20">
        <v>20</v>
      </c>
      <c r="I247" s="20">
        <f t="shared" si="10"/>
        <v>80</v>
      </c>
      <c r="J247" s="21"/>
    </row>
    <row r="248" s="3" customFormat="1" ht="13.5" spans="1:10">
      <c r="A248" s="32">
        <v>176</v>
      </c>
      <c r="B248" s="33" t="s">
        <v>270</v>
      </c>
      <c r="C248" s="17" t="s">
        <v>13</v>
      </c>
      <c r="D248" s="35"/>
      <c r="E248" s="17">
        <v>2</v>
      </c>
      <c r="F248" s="17"/>
      <c r="G248" s="17">
        <f t="shared" si="9"/>
        <v>2</v>
      </c>
      <c r="H248" s="20">
        <v>20</v>
      </c>
      <c r="I248" s="20">
        <f t="shared" si="10"/>
        <v>40</v>
      </c>
      <c r="J248" s="21"/>
    </row>
    <row r="249" s="3" customFormat="1" ht="13.5" spans="1:10">
      <c r="A249" s="32">
        <v>177</v>
      </c>
      <c r="B249" s="33" t="s">
        <v>271</v>
      </c>
      <c r="C249" s="17" t="s">
        <v>13</v>
      </c>
      <c r="D249" s="35"/>
      <c r="E249" s="32">
        <v>2</v>
      </c>
      <c r="F249" s="17"/>
      <c r="G249" s="17">
        <f t="shared" si="9"/>
        <v>2</v>
      </c>
      <c r="H249" s="20">
        <v>20</v>
      </c>
      <c r="I249" s="20">
        <f t="shared" si="10"/>
        <v>40</v>
      </c>
      <c r="J249" s="21"/>
    </row>
    <row r="250" s="3" customFormat="1" ht="13.5" spans="1:10">
      <c r="A250" s="32">
        <v>178</v>
      </c>
      <c r="B250" s="33" t="s">
        <v>272</v>
      </c>
      <c r="C250" s="17" t="s">
        <v>13</v>
      </c>
      <c r="D250" s="35"/>
      <c r="E250" s="32">
        <v>2</v>
      </c>
      <c r="F250" s="17"/>
      <c r="G250" s="17">
        <f t="shared" si="9"/>
        <v>2</v>
      </c>
      <c r="H250" s="20">
        <v>20</v>
      </c>
      <c r="I250" s="20">
        <f t="shared" si="10"/>
        <v>40</v>
      </c>
      <c r="J250" s="21"/>
    </row>
    <row r="251" s="3" customFormat="1" ht="13.5" spans="1:10">
      <c r="A251" s="32">
        <v>179</v>
      </c>
      <c r="B251" s="33" t="s">
        <v>273</v>
      </c>
      <c r="C251" s="17" t="s">
        <v>13</v>
      </c>
      <c r="D251" s="35"/>
      <c r="E251" s="32">
        <v>3</v>
      </c>
      <c r="F251" s="17"/>
      <c r="G251" s="17">
        <f t="shared" si="9"/>
        <v>3</v>
      </c>
      <c r="H251" s="20">
        <v>20</v>
      </c>
      <c r="I251" s="20">
        <f t="shared" si="10"/>
        <v>60</v>
      </c>
      <c r="J251" s="21"/>
    </row>
    <row r="252" s="3" customFormat="1" ht="13.5" spans="1:10">
      <c r="A252" s="32">
        <v>180</v>
      </c>
      <c r="B252" s="33" t="s">
        <v>274</v>
      </c>
      <c r="C252" s="17" t="s">
        <v>13</v>
      </c>
      <c r="D252" s="35"/>
      <c r="E252" s="17">
        <v>3</v>
      </c>
      <c r="F252" s="17"/>
      <c r="G252" s="17">
        <f t="shared" si="9"/>
        <v>3</v>
      </c>
      <c r="H252" s="20">
        <v>20</v>
      </c>
      <c r="I252" s="20">
        <f t="shared" si="10"/>
        <v>60</v>
      </c>
      <c r="J252" s="21"/>
    </row>
    <row r="253" s="3" customFormat="1" ht="13.5" spans="1:10">
      <c r="A253" s="32">
        <v>181</v>
      </c>
      <c r="B253" s="33" t="s">
        <v>275</v>
      </c>
      <c r="C253" s="17" t="s">
        <v>13</v>
      </c>
      <c r="D253" s="35"/>
      <c r="E253" s="17">
        <v>2</v>
      </c>
      <c r="F253" s="17"/>
      <c r="G253" s="17">
        <f t="shared" si="9"/>
        <v>2</v>
      </c>
      <c r="H253" s="20">
        <v>20</v>
      </c>
      <c r="I253" s="20">
        <f t="shared" si="10"/>
        <v>40</v>
      </c>
      <c r="J253" s="21"/>
    </row>
    <row r="254" s="3" customFormat="1" ht="13.5" spans="1:10">
      <c r="A254" s="32">
        <v>182</v>
      </c>
      <c r="B254" s="33" t="s">
        <v>276</v>
      </c>
      <c r="C254" s="17" t="s">
        <v>13</v>
      </c>
      <c r="D254" s="35"/>
      <c r="E254" s="17">
        <v>2</v>
      </c>
      <c r="F254" s="17"/>
      <c r="G254" s="17">
        <f t="shared" si="9"/>
        <v>2</v>
      </c>
      <c r="H254" s="20">
        <v>20</v>
      </c>
      <c r="I254" s="20">
        <f t="shared" si="10"/>
        <v>40</v>
      </c>
      <c r="J254" s="21"/>
    </row>
    <row r="255" s="3" customFormat="1" ht="13.5" spans="1:10">
      <c r="A255" s="32">
        <v>183</v>
      </c>
      <c r="B255" s="33" t="s">
        <v>277</v>
      </c>
      <c r="C255" s="17" t="s">
        <v>13</v>
      </c>
      <c r="D255" s="35"/>
      <c r="E255" s="17">
        <v>7</v>
      </c>
      <c r="F255" s="17"/>
      <c r="G255" s="17">
        <f t="shared" si="9"/>
        <v>7</v>
      </c>
      <c r="H255" s="20">
        <v>20</v>
      </c>
      <c r="I255" s="20">
        <f t="shared" si="10"/>
        <v>140</v>
      </c>
      <c r="J255" s="21"/>
    </row>
    <row r="256" s="3" customFormat="1" ht="13.5" spans="1:10">
      <c r="A256" s="32">
        <v>184</v>
      </c>
      <c r="B256" s="33" t="s">
        <v>278</v>
      </c>
      <c r="C256" s="17" t="s">
        <v>13</v>
      </c>
      <c r="D256" s="35"/>
      <c r="E256" s="17">
        <v>2</v>
      </c>
      <c r="F256" s="17"/>
      <c r="G256" s="17">
        <f t="shared" si="9"/>
        <v>2</v>
      </c>
      <c r="H256" s="20">
        <v>20</v>
      </c>
      <c r="I256" s="20">
        <f t="shared" si="10"/>
        <v>40</v>
      </c>
      <c r="J256" s="21"/>
    </row>
    <row r="257" s="3" customFormat="1" ht="13.5" spans="1:10">
      <c r="A257" s="32">
        <v>185</v>
      </c>
      <c r="B257" s="33" t="s">
        <v>279</v>
      </c>
      <c r="C257" s="17" t="s">
        <v>13</v>
      </c>
      <c r="D257" s="35"/>
      <c r="E257" s="17">
        <v>1</v>
      </c>
      <c r="F257" s="17"/>
      <c r="G257" s="17">
        <f t="shared" si="9"/>
        <v>1</v>
      </c>
      <c r="H257" s="20">
        <v>20</v>
      </c>
      <c r="I257" s="20">
        <f t="shared" si="10"/>
        <v>20</v>
      </c>
      <c r="J257" s="21"/>
    </row>
    <row r="258" s="3" customFormat="1" ht="13.5" spans="1:10">
      <c r="A258" s="32">
        <v>186</v>
      </c>
      <c r="B258" s="33" t="s">
        <v>280</v>
      </c>
      <c r="C258" s="17" t="s">
        <v>13</v>
      </c>
      <c r="D258" s="35"/>
      <c r="E258" s="17">
        <v>1.5</v>
      </c>
      <c r="F258" s="17"/>
      <c r="G258" s="17">
        <f t="shared" si="9"/>
        <v>1.5</v>
      </c>
      <c r="H258" s="20">
        <v>20</v>
      </c>
      <c r="I258" s="20">
        <f t="shared" si="10"/>
        <v>30</v>
      </c>
      <c r="J258" s="21"/>
    </row>
    <row r="259" s="3" customFormat="1" ht="13.5" spans="1:10">
      <c r="A259" s="32">
        <v>187</v>
      </c>
      <c r="B259" s="33" t="s">
        <v>281</v>
      </c>
      <c r="C259" s="17" t="s">
        <v>13</v>
      </c>
      <c r="D259" s="35"/>
      <c r="E259" s="32">
        <v>1</v>
      </c>
      <c r="F259" s="17"/>
      <c r="G259" s="17">
        <f t="shared" si="9"/>
        <v>1</v>
      </c>
      <c r="H259" s="20">
        <v>20</v>
      </c>
      <c r="I259" s="20">
        <f t="shared" si="10"/>
        <v>20</v>
      </c>
      <c r="J259" s="21"/>
    </row>
    <row r="260" s="3" customFormat="1" ht="13.5" spans="1:10">
      <c r="A260" s="32">
        <v>188</v>
      </c>
      <c r="B260" s="33" t="s">
        <v>282</v>
      </c>
      <c r="C260" s="17" t="s">
        <v>13</v>
      </c>
      <c r="D260" s="35"/>
      <c r="E260" s="32">
        <v>2</v>
      </c>
      <c r="F260" s="17"/>
      <c r="G260" s="17">
        <f t="shared" si="9"/>
        <v>2</v>
      </c>
      <c r="H260" s="20">
        <v>20</v>
      </c>
      <c r="I260" s="20">
        <f t="shared" si="10"/>
        <v>40</v>
      </c>
      <c r="J260" s="21"/>
    </row>
    <row r="261" s="3" customFormat="1" ht="13.5" spans="1:10">
      <c r="A261" s="32">
        <v>189</v>
      </c>
      <c r="B261" s="33" t="s">
        <v>283</v>
      </c>
      <c r="C261" s="17" t="s">
        <v>13</v>
      </c>
      <c r="D261" s="35"/>
      <c r="E261" s="32">
        <v>1.5</v>
      </c>
      <c r="F261" s="17"/>
      <c r="G261" s="17">
        <f t="shared" si="9"/>
        <v>1.5</v>
      </c>
      <c r="H261" s="20">
        <v>20</v>
      </c>
      <c r="I261" s="20">
        <f t="shared" si="10"/>
        <v>30</v>
      </c>
      <c r="J261" s="21"/>
    </row>
    <row r="262" s="3" customFormat="1" ht="13.5" spans="1:10">
      <c r="A262" s="32">
        <v>190</v>
      </c>
      <c r="B262" s="33" t="s">
        <v>284</v>
      </c>
      <c r="C262" s="17" t="s">
        <v>13</v>
      </c>
      <c r="D262" s="35"/>
      <c r="E262" s="32">
        <v>1</v>
      </c>
      <c r="F262" s="17"/>
      <c r="G262" s="17">
        <f t="shared" si="9"/>
        <v>1</v>
      </c>
      <c r="H262" s="20">
        <v>20</v>
      </c>
      <c r="I262" s="20">
        <f t="shared" si="10"/>
        <v>20</v>
      </c>
      <c r="J262" s="21"/>
    </row>
    <row r="263" s="3" customFormat="1" ht="13.5" spans="1:10">
      <c r="A263" s="32">
        <v>191</v>
      </c>
      <c r="B263" s="33" t="s">
        <v>285</v>
      </c>
      <c r="C263" s="17" t="s">
        <v>13</v>
      </c>
      <c r="D263" s="35"/>
      <c r="E263" s="17">
        <v>2.5</v>
      </c>
      <c r="F263" s="17"/>
      <c r="G263" s="17">
        <f t="shared" si="9"/>
        <v>2.5</v>
      </c>
      <c r="H263" s="20">
        <v>20</v>
      </c>
      <c r="I263" s="20">
        <f t="shared" si="10"/>
        <v>50</v>
      </c>
      <c r="J263" s="21"/>
    </row>
    <row r="264" s="3" customFormat="1" ht="13.5" spans="1:10">
      <c r="A264" s="32">
        <v>192</v>
      </c>
      <c r="B264" s="33" t="s">
        <v>286</v>
      </c>
      <c r="C264" s="17" t="s">
        <v>13</v>
      </c>
      <c r="D264" s="35"/>
      <c r="E264" s="17">
        <v>8.5</v>
      </c>
      <c r="F264" s="17"/>
      <c r="G264" s="17">
        <f t="shared" si="9"/>
        <v>8.5</v>
      </c>
      <c r="H264" s="20">
        <v>20</v>
      </c>
      <c r="I264" s="20">
        <f t="shared" si="10"/>
        <v>170</v>
      </c>
      <c r="J264" s="21"/>
    </row>
    <row r="265" s="3" customFormat="1" ht="13.5" spans="1:10">
      <c r="A265" s="32">
        <v>193</v>
      </c>
      <c r="B265" s="33" t="s">
        <v>287</v>
      </c>
      <c r="C265" s="17" t="s">
        <v>13</v>
      </c>
      <c r="D265" s="35"/>
      <c r="E265" s="17">
        <v>2</v>
      </c>
      <c r="F265" s="17"/>
      <c r="G265" s="17">
        <f t="shared" ref="G265:G291" si="11">D265+E265+F265</f>
        <v>2</v>
      </c>
      <c r="H265" s="20">
        <v>20</v>
      </c>
      <c r="I265" s="20">
        <f t="shared" ref="I265:I291" si="12">G265*H265</f>
        <v>40</v>
      </c>
      <c r="J265" s="21"/>
    </row>
    <row r="266" s="3" customFormat="1" ht="13.5" spans="1:10">
      <c r="A266" s="32">
        <v>194</v>
      </c>
      <c r="B266" s="33" t="s">
        <v>288</v>
      </c>
      <c r="C266" s="17" t="s">
        <v>13</v>
      </c>
      <c r="D266" s="35"/>
      <c r="E266" s="17">
        <v>1.5</v>
      </c>
      <c r="F266" s="17"/>
      <c r="G266" s="17">
        <f t="shared" si="11"/>
        <v>1.5</v>
      </c>
      <c r="H266" s="20">
        <v>20</v>
      </c>
      <c r="I266" s="20">
        <f t="shared" si="12"/>
        <v>30</v>
      </c>
      <c r="J266" s="21"/>
    </row>
    <row r="267" s="3" customFormat="1" ht="13.5" spans="1:10">
      <c r="A267" s="32">
        <v>195</v>
      </c>
      <c r="B267" s="33" t="s">
        <v>289</v>
      </c>
      <c r="C267" s="17" t="s">
        <v>13</v>
      </c>
      <c r="D267" s="35"/>
      <c r="E267" s="17">
        <v>4</v>
      </c>
      <c r="F267" s="17"/>
      <c r="G267" s="17">
        <f t="shared" si="11"/>
        <v>4</v>
      </c>
      <c r="H267" s="20">
        <v>20</v>
      </c>
      <c r="I267" s="20">
        <f t="shared" si="12"/>
        <v>80</v>
      </c>
      <c r="J267" s="21"/>
    </row>
    <row r="268" s="3" customFormat="1" ht="13.5" spans="1:10">
      <c r="A268" s="32">
        <v>196</v>
      </c>
      <c r="B268" s="33" t="s">
        <v>290</v>
      </c>
      <c r="C268" s="17" t="s">
        <v>13</v>
      </c>
      <c r="D268" s="35"/>
      <c r="E268" s="17">
        <v>6</v>
      </c>
      <c r="F268" s="17"/>
      <c r="G268" s="17">
        <f t="shared" si="11"/>
        <v>6</v>
      </c>
      <c r="H268" s="20">
        <v>20</v>
      </c>
      <c r="I268" s="20">
        <f t="shared" si="12"/>
        <v>120</v>
      </c>
      <c r="J268" s="21"/>
    </row>
    <row r="269" s="3" customFormat="1" ht="13.5" spans="1:10">
      <c r="A269" s="32">
        <v>197</v>
      </c>
      <c r="B269" s="33" t="s">
        <v>291</v>
      </c>
      <c r="C269" s="17" t="s">
        <v>13</v>
      </c>
      <c r="D269" s="35"/>
      <c r="E269" s="17">
        <v>2</v>
      </c>
      <c r="F269" s="17"/>
      <c r="G269" s="17">
        <f t="shared" si="11"/>
        <v>2</v>
      </c>
      <c r="H269" s="20">
        <v>20</v>
      </c>
      <c r="I269" s="20">
        <f t="shared" si="12"/>
        <v>40</v>
      </c>
      <c r="J269" s="21"/>
    </row>
    <row r="270" s="3" customFormat="1" ht="13.5" spans="1:10">
      <c r="A270" s="32">
        <v>198</v>
      </c>
      <c r="B270" s="33" t="s">
        <v>292</v>
      </c>
      <c r="C270" s="17" t="s">
        <v>13</v>
      </c>
      <c r="D270" s="35"/>
      <c r="E270" s="17">
        <v>4</v>
      </c>
      <c r="F270" s="17"/>
      <c r="G270" s="17">
        <f t="shared" si="11"/>
        <v>4</v>
      </c>
      <c r="H270" s="20">
        <v>20</v>
      </c>
      <c r="I270" s="20">
        <f t="shared" si="12"/>
        <v>80</v>
      </c>
      <c r="J270" s="21"/>
    </row>
    <row r="271" s="3" customFormat="1" ht="13.5" spans="1:10">
      <c r="A271" s="32">
        <v>199</v>
      </c>
      <c r="B271" s="33" t="s">
        <v>293</v>
      </c>
      <c r="C271" s="17" t="s">
        <v>13</v>
      </c>
      <c r="D271" s="35"/>
      <c r="E271" s="32">
        <v>6</v>
      </c>
      <c r="F271" s="17"/>
      <c r="G271" s="17">
        <f t="shared" si="11"/>
        <v>6</v>
      </c>
      <c r="H271" s="20">
        <v>20</v>
      </c>
      <c r="I271" s="20">
        <f t="shared" si="12"/>
        <v>120</v>
      </c>
      <c r="J271" s="21"/>
    </row>
    <row r="272" s="3" customFormat="1" ht="13.5" spans="1:10">
      <c r="A272" s="32">
        <v>200</v>
      </c>
      <c r="B272" s="33" t="s">
        <v>294</v>
      </c>
      <c r="C272" s="17" t="s">
        <v>13</v>
      </c>
      <c r="D272" s="35"/>
      <c r="E272" s="17">
        <v>2</v>
      </c>
      <c r="F272" s="17"/>
      <c r="G272" s="17">
        <f t="shared" si="11"/>
        <v>2</v>
      </c>
      <c r="H272" s="20">
        <v>20</v>
      </c>
      <c r="I272" s="20">
        <f t="shared" si="12"/>
        <v>40</v>
      </c>
      <c r="J272" s="21"/>
    </row>
    <row r="273" s="3" customFormat="1" ht="13.5" spans="1:10">
      <c r="A273" s="32">
        <v>201</v>
      </c>
      <c r="B273" s="33" t="s">
        <v>295</v>
      </c>
      <c r="C273" s="17" t="s">
        <v>13</v>
      </c>
      <c r="D273" s="35"/>
      <c r="E273" s="17">
        <v>2</v>
      </c>
      <c r="F273" s="17"/>
      <c r="G273" s="17">
        <f t="shared" si="11"/>
        <v>2</v>
      </c>
      <c r="H273" s="20">
        <v>20</v>
      </c>
      <c r="I273" s="20">
        <f t="shared" si="12"/>
        <v>40</v>
      </c>
      <c r="J273" s="21"/>
    </row>
    <row r="274" s="3" customFormat="1" ht="13.5" spans="1:10">
      <c r="A274" s="32">
        <v>202</v>
      </c>
      <c r="B274" s="33" t="s">
        <v>296</v>
      </c>
      <c r="C274" s="17" t="s">
        <v>13</v>
      </c>
      <c r="D274" s="35"/>
      <c r="E274" s="17">
        <v>2</v>
      </c>
      <c r="F274" s="17"/>
      <c r="G274" s="17">
        <f t="shared" si="11"/>
        <v>2</v>
      </c>
      <c r="H274" s="20">
        <v>20</v>
      </c>
      <c r="I274" s="20">
        <f t="shared" si="12"/>
        <v>40</v>
      </c>
      <c r="J274" s="21"/>
    </row>
    <row r="275" s="3" customFormat="1" ht="13.5" spans="1:10">
      <c r="A275" s="32">
        <v>203</v>
      </c>
      <c r="B275" s="33" t="s">
        <v>297</v>
      </c>
      <c r="C275" s="17" t="s">
        <v>13</v>
      </c>
      <c r="D275" s="35"/>
      <c r="E275" s="32">
        <v>3</v>
      </c>
      <c r="F275" s="17"/>
      <c r="G275" s="17">
        <f t="shared" si="11"/>
        <v>3</v>
      </c>
      <c r="H275" s="20">
        <v>20</v>
      </c>
      <c r="I275" s="20">
        <f t="shared" si="12"/>
        <v>60</v>
      </c>
      <c r="J275" s="21"/>
    </row>
    <row r="276" s="3" customFormat="1" ht="13.5" spans="1:10">
      <c r="A276" s="32">
        <v>204</v>
      </c>
      <c r="B276" s="33" t="s">
        <v>298</v>
      </c>
      <c r="C276" s="17" t="s">
        <v>13</v>
      </c>
      <c r="D276" s="35"/>
      <c r="E276" s="17">
        <v>4.5</v>
      </c>
      <c r="F276" s="17"/>
      <c r="G276" s="17">
        <f t="shared" si="11"/>
        <v>4.5</v>
      </c>
      <c r="H276" s="20">
        <v>20</v>
      </c>
      <c r="I276" s="20">
        <f t="shared" si="12"/>
        <v>90</v>
      </c>
      <c r="J276" s="21"/>
    </row>
    <row r="277" s="3" customFormat="1" ht="13.5" spans="1:10">
      <c r="A277" s="32">
        <v>205</v>
      </c>
      <c r="B277" s="33" t="s">
        <v>299</v>
      </c>
      <c r="C277" s="17" t="s">
        <v>13</v>
      </c>
      <c r="D277" s="35"/>
      <c r="E277" s="17">
        <v>3</v>
      </c>
      <c r="F277" s="17"/>
      <c r="G277" s="17">
        <f t="shared" si="11"/>
        <v>3</v>
      </c>
      <c r="H277" s="20">
        <v>20</v>
      </c>
      <c r="I277" s="20">
        <f t="shared" si="12"/>
        <v>60</v>
      </c>
      <c r="J277" s="21"/>
    </row>
    <row r="278" s="3" customFormat="1" ht="13.5" spans="1:10">
      <c r="A278" s="32">
        <v>206</v>
      </c>
      <c r="B278" s="33" t="s">
        <v>300</v>
      </c>
      <c r="C278" s="17" t="s">
        <v>13</v>
      </c>
      <c r="D278" s="35"/>
      <c r="E278" s="17">
        <v>3</v>
      </c>
      <c r="F278" s="17"/>
      <c r="G278" s="17">
        <f t="shared" si="11"/>
        <v>3</v>
      </c>
      <c r="H278" s="20">
        <v>20</v>
      </c>
      <c r="I278" s="20">
        <f t="shared" si="12"/>
        <v>60</v>
      </c>
      <c r="J278" s="21"/>
    </row>
    <row r="279" s="3" customFormat="1" ht="15" customHeight="1" spans="1:10">
      <c r="A279" s="32">
        <v>207</v>
      </c>
      <c r="B279" s="33" t="s">
        <v>301</v>
      </c>
      <c r="C279" s="17" t="s">
        <v>13</v>
      </c>
      <c r="D279" s="35"/>
      <c r="E279" s="17">
        <v>3</v>
      </c>
      <c r="F279" s="17"/>
      <c r="G279" s="17">
        <f t="shared" si="11"/>
        <v>3</v>
      </c>
      <c r="H279" s="20">
        <v>20</v>
      </c>
      <c r="I279" s="20">
        <f t="shared" si="12"/>
        <v>60</v>
      </c>
      <c r="J279" s="21"/>
    </row>
    <row r="280" s="3" customFormat="1" ht="13.5" spans="1:10">
      <c r="A280" s="32">
        <v>208</v>
      </c>
      <c r="B280" s="33" t="s">
        <v>302</v>
      </c>
      <c r="C280" s="17" t="s">
        <v>13</v>
      </c>
      <c r="D280" s="35"/>
      <c r="E280" s="17">
        <v>2</v>
      </c>
      <c r="F280" s="17"/>
      <c r="G280" s="17">
        <f t="shared" si="11"/>
        <v>2</v>
      </c>
      <c r="H280" s="20">
        <v>20</v>
      </c>
      <c r="I280" s="20">
        <f t="shared" si="12"/>
        <v>40</v>
      </c>
      <c r="J280" s="21"/>
    </row>
    <row r="281" s="3" customFormat="1" ht="13.5" spans="1:10">
      <c r="A281" s="32">
        <v>209</v>
      </c>
      <c r="B281" s="33" t="s">
        <v>303</v>
      </c>
      <c r="C281" s="17" t="s">
        <v>13</v>
      </c>
      <c r="D281" s="35"/>
      <c r="E281" s="32">
        <v>2</v>
      </c>
      <c r="F281" s="17"/>
      <c r="G281" s="17">
        <f t="shared" si="11"/>
        <v>2</v>
      </c>
      <c r="H281" s="20">
        <v>20</v>
      </c>
      <c r="I281" s="20">
        <f t="shared" si="12"/>
        <v>40</v>
      </c>
      <c r="J281" s="21"/>
    </row>
    <row r="282" s="3" customFormat="1" ht="13.5" spans="1:10">
      <c r="A282" s="32">
        <v>210</v>
      </c>
      <c r="B282" s="33" t="s">
        <v>304</v>
      </c>
      <c r="C282" s="17" t="s">
        <v>13</v>
      </c>
      <c r="D282" s="35"/>
      <c r="E282" s="17">
        <v>2</v>
      </c>
      <c r="F282" s="17"/>
      <c r="G282" s="17">
        <f t="shared" si="11"/>
        <v>2</v>
      </c>
      <c r="H282" s="20">
        <v>20</v>
      </c>
      <c r="I282" s="20">
        <f t="shared" si="12"/>
        <v>40</v>
      </c>
      <c r="J282" s="21"/>
    </row>
    <row r="283" s="3" customFormat="1" ht="13.5" spans="1:10">
      <c r="A283" s="32">
        <v>211</v>
      </c>
      <c r="B283" s="33" t="s">
        <v>305</v>
      </c>
      <c r="C283" s="17" t="s">
        <v>13</v>
      </c>
      <c r="D283" s="35"/>
      <c r="E283" s="32">
        <v>2</v>
      </c>
      <c r="F283" s="17"/>
      <c r="G283" s="17">
        <f t="shared" si="11"/>
        <v>2</v>
      </c>
      <c r="H283" s="20">
        <v>20</v>
      </c>
      <c r="I283" s="20">
        <f t="shared" si="12"/>
        <v>40</v>
      </c>
      <c r="J283" s="21"/>
    </row>
    <row r="284" s="3" customFormat="1" ht="13.5" spans="1:10">
      <c r="A284" s="32">
        <v>212</v>
      </c>
      <c r="B284" s="33" t="s">
        <v>306</v>
      </c>
      <c r="C284" s="17" t="s">
        <v>13</v>
      </c>
      <c r="D284" s="35"/>
      <c r="E284" s="32">
        <v>3</v>
      </c>
      <c r="F284" s="17"/>
      <c r="G284" s="17">
        <f t="shared" si="11"/>
        <v>3</v>
      </c>
      <c r="H284" s="20">
        <v>20</v>
      </c>
      <c r="I284" s="20">
        <f t="shared" si="12"/>
        <v>60</v>
      </c>
      <c r="J284" s="21"/>
    </row>
    <row r="285" s="3" customFormat="1" ht="13.5" spans="1:10">
      <c r="A285" s="32">
        <v>213</v>
      </c>
      <c r="B285" s="33" t="s">
        <v>307</v>
      </c>
      <c r="C285" s="17" t="s">
        <v>13</v>
      </c>
      <c r="D285" s="35"/>
      <c r="E285" s="32">
        <v>2</v>
      </c>
      <c r="F285" s="17"/>
      <c r="G285" s="17">
        <f t="shared" si="11"/>
        <v>2</v>
      </c>
      <c r="H285" s="20">
        <v>20</v>
      </c>
      <c r="I285" s="20">
        <f t="shared" si="12"/>
        <v>40</v>
      </c>
      <c r="J285" s="21"/>
    </row>
    <row r="286" s="3" customFormat="1" ht="13.5" spans="1:10">
      <c r="A286" s="32">
        <v>214</v>
      </c>
      <c r="B286" s="33" t="s">
        <v>308</v>
      </c>
      <c r="C286" s="17" t="s">
        <v>13</v>
      </c>
      <c r="D286" s="35"/>
      <c r="E286" s="17">
        <v>3</v>
      </c>
      <c r="F286" s="17"/>
      <c r="G286" s="17">
        <f t="shared" si="11"/>
        <v>3</v>
      </c>
      <c r="H286" s="20">
        <v>20</v>
      </c>
      <c r="I286" s="20">
        <f t="shared" si="12"/>
        <v>60</v>
      </c>
      <c r="J286" s="21"/>
    </row>
    <row r="287" s="3" customFormat="1" ht="13.5" spans="1:10">
      <c r="A287" s="32">
        <v>215</v>
      </c>
      <c r="B287" s="33" t="s">
        <v>309</v>
      </c>
      <c r="C287" s="17" t="s">
        <v>13</v>
      </c>
      <c r="D287" s="35"/>
      <c r="E287" s="17">
        <v>4</v>
      </c>
      <c r="F287" s="17"/>
      <c r="G287" s="17">
        <f t="shared" si="11"/>
        <v>4</v>
      </c>
      <c r="H287" s="20">
        <v>20</v>
      </c>
      <c r="I287" s="20">
        <f t="shared" si="12"/>
        <v>80</v>
      </c>
      <c r="J287" s="21"/>
    </row>
    <row r="288" s="3" customFormat="1" ht="13.5" spans="1:10">
      <c r="A288" s="32">
        <v>216</v>
      </c>
      <c r="B288" s="33" t="s">
        <v>310</v>
      </c>
      <c r="C288" s="17" t="s">
        <v>13</v>
      </c>
      <c r="D288" s="35"/>
      <c r="E288" s="17">
        <v>3</v>
      </c>
      <c r="F288" s="17"/>
      <c r="G288" s="17">
        <f t="shared" si="11"/>
        <v>3</v>
      </c>
      <c r="H288" s="20">
        <v>20</v>
      </c>
      <c r="I288" s="20">
        <f t="shared" si="12"/>
        <v>60</v>
      </c>
      <c r="J288" s="21"/>
    </row>
    <row r="289" s="3" customFormat="1" ht="13.5" spans="1:10">
      <c r="A289" s="32">
        <v>217</v>
      </c>
      <c r="B289" s="33" t="s">
        <v>311</v>
      </c>
      <c r="C289" s="17" t="s">
        <v>13</v>
      </c>
      <c r="D289" s="35"/>
      <c r="E289" s="17">
        <v>5</v>
      </c>
      <c r="F289" s="17"/>
      <c r="G289" s="17">
        <f t="shared" si="11"/>
        <v>5</v>
      </c>
      <c r="H289" s="20">
        <v>20</v>
      </c>
      <c r="I289" s="20">
        <f t="shared" si="12"/>
        <v>100</v>
      </c>
      <c r="J289" s="21"/>
    </row>
    <row r="290" s="3" customFormat="1" ht="13.5" spans="1:10">
      <c r="A290" s="32">
        <v>218</v>
      </c>
      <c r="B290" s="33" t="s">
        <v>312</v>
      </c>
      <c r="C290" s="17" t="s">
        <v>13</v>
      </c>
      <c r="D290" s="35"/>
      <c r="E290" s="23">
        <v>2</v>
      </c>
      <c r="F290" s="19"/>
      <c r="G290" s="17">
        <f t="shared" si="11"/>
        <v>2</v>
      </c>
      <c r="H290" s="20">
        <v>20</v>
      </c>
      <c r="I290" s="20">
        <f t="shared" si="12"/>
        <v>40</v>
      </c>
      <c r="J290" s="21"/>
    </row>
    <row r="291" s="3" customFormat="1" ht="15" spans="1:10">
      <c r="A291" s="32">
        <v>219</v>
      </c>
      <c r="B291" s="33" t="s">
        <v>313</v>
      </c>
      <c r="C291" s="17" t="s">
        <v>13</v>
      </c>
      <c r="D291" s="35"/>
      <c r="E291" s="42">
        <v>1</v>
      </c>
      <c r="F291" s="19"/>
      <c r="G291" s="17">
        <f t="shared" si="11"/>
        <v>1</v>
      </c>
      <c r="H291" s="20">
        <v>20</v>
      </c>
      <c r="I291" s="20">
        <f t="shared" si="12"/>
        <v>20</v>
      </c>
      <c r="J291" s="21"/>
    </row>
    <row r="292" s="3" customFormat="1" ht="13.5" spans="1:10">
      <c r="A292" s="25" t="s">
        <v>95</v>
      </c>
      <c r="B292" s="25"/>
      <c r="C292" s="25"/>
      <c r="D292" s="25">
        <f t="shared" ref="D292:G292" si="13">SUM(D73:D291)</f>
        <v>259.2</v>
      </c>
      <c r="E292" s="25">
        <f t="shared" si="13"/>
        <v>572.075</v>
      </c>
      <c r="F292" s="26">
        <f t="shared" si="13"/>
        <v>595.9</v>
      </c>
      <c r="G292" s="26">
        <f t="shared" si="13"/>
        <v>1427.175</v>
      </c>
      <c r="H292" s="20">
        <f>I292/G292</f>
        <v>20</v>
      </c>
      <c r="I292" s="27">
        <f>SUM(I73:I291)</f>
        <v>28543.5</v>
      </c>
      <c r="J292" s="21"/>
    </row>
    <row r="293" s="3" customFormat="1" ht="13.5" spans="1:10">
      <c r="A293" s="16">
        <v>1</v>
      </c>
      <c r="B293" s="16" t="s">
        <v>314</v>
      </c>
      <c r="C293" s="16" t="s">
        <v>14</v>
      </c>
      <c r="D293" s="18">
        <v>4</v>
      </c>
      <c r="E293" s="16"/>
      <c r="F293" s="24"/>
      <c r="G293" s="16">
        <f t="shared" ref="G293:G338" si="14">SUM(D293:F293)</f>
        <v>4</v>
      </c>
      <c r="H293" s="40">
        <v>20</v>
      </c>
      <c r="I293" s="40">
        <f t="shared" ref="I293:I338" si="15">G293*H293</f>
        <v>80</v>
      </c>
      <c r="J293" s="43"/>
    </row>
    <row r="294" s="3" customFormat="1" ht="13.5" spans="1:10">
      <c r="A294" s="16">
        <v>2</v>
      </c>
      <c r="B294" s="16" t="s">
        <v>315</v>
      </c>
      <c r="C294" s="16" t="s">
        <v>14</v>
      </c>
      <c r="D294" s="18"/>
      <c r="E294" s="16"/>
      <c r="F294" s="24">
        <v>18</v>
      </c>
      <c r="G294" s="16">
        <f t="shared" si="14"/>
        <v>18</v>
      </c>
      <c r="H294" s="40">
        <v>20</v>
      </c>
      <c r="I294" s="40">
        <f t="shared" si="15"/>
        <v>360</v>
      </c>
      <c r="J294" s="43"/>
    </row>
    <row r="295" s="3" customFormat="1" ht="13.5" spans="1:10">
      <c r="A295" s="16">
        <v>3</v>
      </c>
      <c r="B295" s="16" t="s">
        <v>316</v>
      </c>
      <c r="C295" s="16" t="s">
        <v>14</v>
      </c>
      <c r="D295" s="18"/>
      <c r="E295" s="16"/>
      <c r="F295" s="24">
        <v>16</v>
      </c>
      <c r="G295" s="16">
        <f t="shared" si="14"/>
        <v>16</v>
      </c>
      <c r="H295" s="40">
        <v>20</v>
      </c>
      <c r="I295" s="40">
        <f t="shared" si="15"/>
        <v>320</v>
      </c>
      <c r="J295" s="43"/>
    </row>
    <row r="296" s="3" customFormat="1" ht="13.5" spans="1:10">
      <c r="A296" s="16">
        <v>4</v>
      </c>
      <c r="B296" s="16" t="s">
        <v>317</v>
      </c>
      <c r="C296" s="16" t="s">
        <v>14</v>
      </c>
      <c r="D296" s="18"/>
      <c r="E296" s="16"/>
      <c r="F296" s="24">
        <v>21</v>
      </c>
      <c r="G296" s="16">
        <f t="shared" si="14"/>
        <v>21</v>
      </c>
      <c r="H296" s="40">
        <v>20</v>
      </c>
      <c r="I296" s="40">
        <f t="shared" si="15"/>
        <v>420</v>
      </c>
      <c r="J296" s="43"/>
    </row>
    <row r="297" s="3" customFormat="1" ht="13.5" spans="1:10">
      <c r="A297" s="16">
        <v>5</v>
      </c>
      <c r="B297" s="16" t="s">
        <v>318</v>
      </c>
      <c r="C297" s="16" t="s">
        <v>14</v>
      </c>
      <c r="D297" s="18"/>
      <c r="E297" s="16"/>
      <c r="F297" s="24">
        <v>23</v>
      </c>
      <c r="G297" s="16">
        <f t="shared" si="14"/>
        <v>23</v>
      </c>
      <c r="H297" s="40">
        <v>20</v>
      </c>
      <c r="I297" s="40">
        <f t="shared" si="15"/>
        <v>460</v>
      </c>
      <c r="J297" s="43"/>
    </row>
    <row r="298" s="3" customFormat="1" ht="13.5" spans="1:10">
      <c r="A298" s="16">
        <v>6</v>
      </c>
      <c r="B298" s="16" t="s">
        <v>319</v>
      </c>
      <c r="C298" s="16" t="s">
        <v>14</v>
      </c>
      <c r="D298" s="18"/>
      <c r="E298" s="16"/>
      <c r="F298" s="24">
        <v>36.2</v>
      </c>
      <c r="G298" s="16">
        <f t="shared" si="14"/>
        <v>36.2</v>
      </c>
      <c r="H298" s="40">
        <v>20</v>
      </c>
      <c r="I298" s="40">
        <f t="shared" si="15"/>
        <v>724</v>
      </c>
      <c r="J298" s="43"/>
    </row>
    <row r="299" s="3" customFormat="1" ht="13.5" spans="1:10">
      <c r="A299" s="16">
        <v>7</v>
      </c>
      <c r="B299" s="16" t="s">
        <v>320</v>
      </c>
      <c r="C299" s="16" t="s">
        <v>14</v>
      </c>
      <c r="D299" s="18"/>
      <c r="E299" s="16"/>
      <c r="F299" s="24">
        <v>40</v>
      </c>
      <c r="G299" s="16">
        <f t="shared" si="14"/>
        <v>40</v>
      </c>
      <c r="H299" s="40">
        <v>20</v>
      </c>
      <c r="I299" s="40">
        <f t="shared" si="15"/>
        <v>800</v>
      </c>
      <c r="J299" s="43"/>
    </row>
    <row r="300" s="3" customFormat="1" ht="13.5" spans="1:10">
      <c r="A300" s="16">
        <v>8</v>
      </c>
      <c r="B300" s="16" t="s">
        <v>321</v>
      </c>
      <c r="C300" s="16" t="s">
        <v>14</v>
      </c>
      <c r="D300" s="18"/>
      <c r="E300" s="16"/>
      <c r="F300" s="24">
        <v>80</v>
      </c>
      <c r="G300" s="16">
        <f t="shared" si="14"/>
        <v>80</v>
      </c>
      <c r="H300" s="40">
        <v>20</v>
      </c>
      <c r="I300" s="40">
        <f t="shared" si="15"/>
        <v>1600</v>
      </c>
      <c r="J300" s="43"/>
    </row>
    <row r="301" s="3" customFormat="1" ht="13.5" spans="1:10">
      <c r="A301" s="16">
        <v>9</v>
      </c>
      <c r="B301" s="16" t="s">
        <v>322</v>
      </c>
      <c r="C301" s="16" t="s">
        <v>14</v>
      </c>
      <c r="D301" s="18"/>
      <c r="E301" s="16">
        <v>10</v>
      </c>
      <c r="F301" s="24"/>
      <c r="G301" s="16">
        <f t="shared" si="14"/>
        <v>10</v>
      </c>
      <c r="H301" s="40">
        <v>20</v>
      </c>
      <c r="I301" s="40">
        <f t="shared" si="15"/>
        <v>200</v>
      </c>
      <c r="J301" s="43"/>
    </row>
    <row r="302" s="3" customFormat="1" ht="13.5" spans="1:10">
      <c r="A302" s="16">
        <v>10</v>
      </c>
      <c r="B302" s="16" t="s">
        <v>323</v>
      </c>
      <c r="C302" s="16" t="s">
        <v>14</v>
      </c>
      <c r="D302" s="18"/>
      <c r="E302" s="16"/>
      <c r="F302" s="24">
        <v>3</v>
      </c>
      <c r="G302" s="16">
        <f t="shared" si="14"/>
        <v>3</v>
      </c>
      <c r="H302" s="40">
        <v>20</v>
      </c>
      <c r="I302" s="40">
        <f t="shared" si="15"/>
        <v>60</v>
      </c>
      <c r="J302" s="43"/>
    </row>
    <row r="303" s="3" customFormat="1" ht="13.5" spans="1:10">
      <c r="A303" s="16">
        <v>11</v>
      </c>
      <c r="B303" s="16" t="s">
        <v>324</v>
      </c>
      <c r="C303" s="16" t="s">
        <v>14</v>
      </c>
      <c r="D303" s="18"/>
      <c r="E303" s="16">
        <v>2</v>
      </c>
      <c r="F303" s="24">
        <v>3</v>
      </c>
      <c r="G303" s="16">
        <f t="shared" si="14"/>
        <v>5</v>
      </c>
      <c r="H303" s="40">
        <v>20</v>
      </c>
      <c r="I303" s="40">
        <f t="shared" si="15"/>
        <v>100</v>
      </c>
      <c r="J303" s="43"/>
    </row>
    <row r="304" s="3" customFormat="1" ht="13.5" spans="1:10">
      <c r="A304" s="16">
        <v>12</v>
      </c>
      <c r="B304" s="16" t="s">
        <v>325</v>
      </c>
      <c r="C304" s="16" t="s">
        <v>14</v>
      </c>
      <c r="D304" s="44"/>
      <c r="E304" s="16">
        <v>2</v>
      </c>
      <c r="F304" s="24"/>
      <c r="G304" s="16">
        <f t="shared" si="14"/>
        <v>2</v>
      </c>
      <c r="H304" s="40">
        <v>20</v>
      </c>
      <c r="I304" s="40">
        <f t="shared" si="15"/>
        <v>40</v>
      </c>
      <c r="J304" s="43"/>
    </row>
    <row r="305" s="3" customFormat="1" ht="13.5" spans="1:10">
      <c r="A305" s="16">
        <v>13</v>
      </c>
      <c r="B305" s="16" t="s">
        <v>326</v>
      </c>
      <c r="C305" s="16" t="s">
        <v>14</v>
      </c>
      <c r="D305" s="44">
        <v>20</v>
      </c>
      <c r="E305" s="16"/>
      <c r="F305" s="24"/>
      <c r="G305" s="16">
        <f t="shared" si="14"/>
        <v>20</v>
      </c>
      <c r="H305" s="40">
        <v>20</v>
      </c>
      <c r="I305" s="40">
        <f t="shared" si="15"/>
        <v>400</v>
      </c>
      <c r="J305" s="43"/>
    </row>
    <row r="306" s="3" customFormat="1" ht="13.5" spans="1:10">
      <c r="A306" s="16">
        <v>14</v>
      </c>
      <c r="B306" s="16" t="s">
        <v>327</v>
      </c>
      <c r="C306" s="16" t="s">
        <v>14</v>
      </c>
      <c r="D306" s="18"/>
      <c r="E306" s="16">
        <v>8</v>
      </c>
      <c r="F306" s="24"/>
      <c r="G306" s="16">
        <f t="shared" si="14"/>
        <v>8</v>
      </c>
      <c r="H306" s="40">
        <v>20</v>
      </c>
      <c r="I306" s="40">
        <f t="shared" si="15"/>
        <v>160</v>
      </c>
      <c r="J306" s="43"/>
    </row>
    <row r="307" s="3" customFormat="1" ht="13.5" spans="1:10">
      <c r="A307" s="16">
        <v>15</v>
      </c>
      <c r="B307" s="16" t="s">
        <v>328</v>
      </c>
      <c r="C307" s="16" t="s">
        <v>14</v>
      </c>
      <c r="D307" s="18"/>
      <c r="E307" s="16">
        <v>14.5</v>
      </c>
      <c r="F307" s="24">
        <v>5</v>
      </c>
      <c r="G307" s="16">
        <f t="shared" si="14"/>
        <v>19.5</v>
      </c>
      <c r="H307" s="40">
        <v>20</v>
      </c>
      <c r="I307" s="40">
        <f t="shared" si="15"/>
        <v>390</v>
      </c>
      <c r="J307" s="43"/>
    </row>
    <row r="308" s="3" customFormat="1" ht="13.5" spans="1:10">
      <c r="A308" s="16">
        <v>16</v>
      </c>
      <c r="B308" s="16" t="s">
        <v>329</v>
      </c>
      <c r="C308" s="16" t="s">
        <v>14</v>
      </c>
      <c r="D308" s="18"/>
      <c r="E308" s="16"/>
      <c r="F308" s="24">
        <v>4</v>
      </c>
      <c r="G308" s="16">
        <f t="shared" si="14"/>
        <v>4</v>
      </c>
      <c r="H308" s="40">
        <v>20</v>
      </c>
      <c r="I308" s="40">
        <f t="shared" si="15"/>
        <v>80</v>
      </c>
      <c r="J308" s="43"/>
    </row>
    <row r="309" s="3" customFormat="1" ht="13.5" spans="1:10">
      <c r="A309" s="16">
        <v>17</v>
      </c>
      <c r="B309" s="16" t="s">
        <v>330</v>
      </c>
      <c r="C309" s="16" t="s">
        <v>14</v>
      </c>
      <c r="D309" s="18"/>
      <c r="E309" s="16"/>
      <c r="F309" s="24">
        <v>14.5</v>
      </c>
      <c r="G309" s="16">
        <f t="shared" si="14"/>
        <v>14.5</v>
      </c>
      <c r="H309" s="40">
        <v>20</v>
      </c>
      <c r="I309" s="40">
        <f t="shared" si="15"/>
        <v>290</v>
      </c>
      <c r="J309" s="43"/>
    </row>
    <row r="310" s="3" customFormat="1" ht="13.5" spans="1:10">
      <c r="A310" s="16">
        <v>18</v>
      </c>
      <c r="B310" s="16" t="s">
        <v>331</v>
      </c>
      <c r="C310" s="16" t="s">
        <v>14</v>
      </c>
      <c r="D310" s="18"/>
      <c r="E310" s="16">
        <v>5</v>
      </c>
      <c r="F310" s="24"/>
      <c r="G310" s="16">
        <f t="shared" si="14"/>
        <v>5</v>
      </c>
      <c r="H310" s="40">
        <v>20</v>
      </c>
      <c r="I310" s="40">
        <f t="shared" si="15"/>
        <v>100</v>
      </c>
      <c r="J310" s="43"/>
    </row>
    <row r="311" s="3" customFormat="1" ht="13.5" spans="1:10">
      <c r="A311" s="16">
        <v>19</v>
      </c>
      <c r="B311" s="16" t="s">
        <v>332</v>
      </c>
      <c r="C311" s="16" t="s">
        <v>14</v>
      </c>
      <c r="D311" s="18"/>
      <c r="E311" s="16"/>
      <c r="F311" s="24">
        <v>8</v>
      </c>
      <c r="G311" s="16">
        <f t="shared" si="14"/>
        <v>8</v>
      </c>
      <c r="H311" s="40">
        <v>20</v>
      </c>
      <c r="I311" s="40">
        <f t="shared" si="15"/>
        <v>160</v>
      </c>
      <c r="J311" s="43"/>
    </row>
    <row r="312" s="3" customFormat="1" ht="13.5" spans="1:10">
      <c r="A312" s="16">
        <v>20</v>
      </c>
      <c r="B312" s="16" t="s">
        <v>333</v>
      </c>
      <c r="C312" s="16" t="s">
        <v>14</v>
      </c>
      <c r="D312" s="18"/>
      <c r="E312" s="16"/>
      <c r="F312" s="24">
        <v>3</v>
      </c>
      <c r="G312" s="16">
        <f t="shared" si="14"/>
        <v>3</v>
      </c>
      <c r="H312" s="40">
        <v>20</v>
      </c>
      <c r="I312" s="40">
        <f t="shared" si="15"/>
        <v>60</v>
      </c>
      <c r="J312" s="43"/>
    </row>
    <row r="313" s="3" customFormat="1" ht="13.5" spans="1:10">
      <c r="A313" s="16">
        <v>21</v>
      </c>
      <c r="B313" s="16" t="s">
        <v>334</v>
      </c>
      <c r="C313" s="16" t="s">
        <v>14</v>
      </c>
      <c r="D313" s="18"/>
      <c r="E313" s="16">
        <v>4</v>
      </c>
      <c r="F313" s="24"/>
      <c r="G313" s="16">
        <f t="shared" si="14"/>
        <v>4</v>
      </c>
      <c r="H313" s="40">
        <v>20</v>
      </c>
      <c r="I313" s="40">
        <f t="shared" si="15"/>
        <v>80</v>
      </c>
      <c r="J313" s="43"/>
    </row>
    <row r="314" s="3" customFormat="1" ht="13.5" spans="1:10">
      <c r="A314" s="16">
        <v>22</v>
      </c>
      <c r="B314" s="16" t="s">
        <v>335</v>
      </c>
      <c r="C314" s="16" t="s">
        <v>14</v>
      </c>
      <c r="D314" s="18"/>
      <c r="E314" s="45"/>
      <c r="F314" s="24">
        <v>4</v>
      </c>
      <c r="G314" s="16">
        <f t="shared" si="14"/>
        <v>4</v>
      </c>
      <c r="H314" s="40">
        <v>20</v>
      </c>
      <c r="I314" s="40">
        <f t="shared" si="15"/>
        <v>80</v>
      </c>
      <c r="J314" s="43"/>
    </row>
    <row r="315" s="3" customFormat="1" ht="13.5" spans="1:10">
      <c r="A315" s="16">
        <v>23</v>
      </c>
      <c r="B315" s="16" t="s">
        <v>336</v>
      </c>
      <c r="C315" s="16" t="s">
        <v>14</v>
      </c>
      <c r="D315" s="18"/>
      <c r="E315" s="46"/>
      <c r="F315" s="24">
        <v>4</v>
      </c>
      <c r="G315" s="16">
        <f t="shared" si="14"/>
        <v>4</v>
      </c>
      <c r="H315" s="40">
        <v>20</v>
      </c>
      <c r="I315" s="40">
        <f t="shared" si="15"/>
        <v>80</v>
      </c>
      <c r="J315" s="43"/>
    </row>
    <row r="316" s="3" customFormat="1" ht="13.5" spans="1:10">
      <c r="A316" s="16">
        <v>24</v>
      </c>
      <c r="B316" s="16" t="s">
        <v>337</v>
      </c>
      <c r="C316" s="16" t="s">
        <v>14</v>
      </c>
      <c r="D316" s="18"/>
      <c r="E316" s="16"/>
      <c r="F316" s="24">
        <v>19</v>
      </c>
      <c r="G316" s="16">
        <f t="shared" si="14"/>
        <v>19</v>
      </c>
      <c r="H316" s="40">
        <v>20</v>
      </c>
      <c r="I316" s="40">
        <f t="shared" si="15"/>
        <v>380</v>
      </c>
      <c r="J316" s="43"/>
    </row>
    <row r="317" s="3" customFormat="1" ht="13.5" spans="1:10">
      <c r="A317" s="16">
        <v>25</v>
      </c>
      <c r="B317" s="16" t="s">
        <v>338</v>
      </c>
      <c r="C317" s="16" t="s">
        <v>14</v>
      </c>
      <c r="D317" s="18"/>
      <c r="E317" s="16"/>
      <c r="F317" s="24">
        <v>23</v>
      </c>
      <c r="G317" s="16">
        <f t="shared" si="14"/>
        <v>23</v>
      </c>
      <c r="H317" s="40">
        <v>20</v>
      </c>
      <c r="I317" s="40">
        <f t="shared" si="15"/>
        <v>460</v>
      </c>
      <c r="J317" s="43"/>
    </row>
    <row r="318" s="3" customFormat="1" ht="13.5" spans="1:10">
      <c r="A318" s="16">
        <v>26</v>
      </c>
      <c r="B318" s="16" t="s">
        <v>339</v>
      </c>
      <c r="C318" s="16" t="s">
        <v>14</v>
      </c>
      <c r="D318" s="18"/>
      <c r="E318" s="16"/>
      <c r="F318" s="24">
        <v>5</v>
      </c>
      <c r="G318" s="16">
        <f t="shared" si="14"/>
        <v>5</v>
      </c>
      <c r="H318" s="40">
        <v>20</v>
      </c>
      <c r="I318" s="40">
        <f t="shared" si="15"/>
        <v>100</v>
      </c>
      <c r="J318" s="43"/>
    </row>
    <row r="319" s="3" customFormat="1" ht="13.5" spans="1:10">
      <c r="A319" s="16">
        <v>27</v>
      </c>
      <c r="B319" s="16" t="s">
        <v>340</v>
      </c>
      <c r="C319" s="16" t="s">
        <v>14</v>
      </c>
      <c r="D319" s="18"/>
      <c r="E319" s="16"/>
      <c r="F319" s="24">
        <v>19.5</v>
      </c>
      <c r="G319" s="16">
        <f t="shared" si="14"/>
        <v>19.5</v>
      </c>
      <c r="H319" s="40">
        <v>20</v>
      </c>
      <c r="I319" s="40">
        <f t="shared" si="15"/>
        <v>390</v>
      </c>
      <c r="J319" s="43"/>
    </row>
    <row r="320" s="3" customFormat="1" ht="13.5" spans="1:10">
      <c r="A320" s="16">
        <v>28</v>
      </c>
      <c r="B320" s="16" t="s">
        <v>341</v>
      </c>
      <c r="C320" s="16" t="s">
        <v>14</v>
      </c>
      <c r="D320" s="18"/>
      <c r="E320" s="16"/>
      <c r="F320" s="24">
        <v>3.5</v>
      </c>
      <c r="G320" s="16">
        <f t="shared" si="14"/>
        <v>3.5</v>
      </c>
      <c r="H320" s="40">
        <v>20</v>
      </c>
      <c r="I320" s="40">
        <f t="shared" si="15"/>
        <v>70</v>
      </c>
      <c r="J320" s="43"/>
    </row>
    <row r="321" s="3" customFormat="1" ht="13.5" spans="1:10">
      <c r="A321" s="16">
        <v>29</v>
      </c>
      <c r="B321" s="16" t="s">
        <v>342</v>
      </c>
      <c r="C321" s="16" t="s">
        <v>14</v>
      </c>
      <c r="D321" s="18"/>
      <c r="E321" s="16"/>
      <c r="F321" s="24">
        <v>17</v>
      </c>
      <c r="G321" s="16">
        <f t="shared" si="14"/>
        <v>17</v>
      </c>
      <c r="H321" s="40">
        <v>20</v>
      </c>
      <c r="I321" s="40">
        <f t="shared" si="15"/>
        <v>340</v>
      </c>
      <c r="J321" s="43"/>
    </row>
    <row r="322" s="3" customFormat="1" ht="13.5" spans="1:10">
      <c r="A322" s="16">
        <v>30</v>
      </c>
      <c r="B322" s="16" t="s">
        <v>343</v>
      </c>
      <c r="C322" s="16" t="s">
        <v>14</v>
      </c>
      <c r="D322" s="18"/>
      <c r="E322" s="16"/>
      <c r="F322" s="24">
        <v>14</v>
      </c>
      <c r="G322" s="16">
        <f t="shared" si="14"/>
        <v>14</v>
      </c>
      <c r="H322" s="40">
        <v>20</v>
      </c>
      <c r="I322" s="40">
        <f t="shared" si="15"/>
        <v>280</v>
      </c>
      <c r="J322" s="43"/>
    </row>
    <row r="323" s="3" customFormat="1" ht="13.5" spans="1:10">
      <c r="A323" s="16">
        <v>31</v>
      </c>
      <c r="B323" s="16" t="s">
        <v>344</v>
      </c>
      <c r="C323" s="16" t="s">
        <v>14</v>
      </c>
      <c r="D323" s="18"/>
      <c r="E323" s="16"/>
      <c r="F323" s="24">
        <v>9</v>
      </c>
      <c r="G323" s="16">
        <f t="shared" si="14"/>
        <v>9</v>
      </c>
      <c r="H323" s="40">
        <v>20</v>
      </c>
      <c r="I323" s="40">
        <f t="shared" si="15"/>
        <v>180</v>
      </c>
      <c r="J323" s="43"/>
    </row>
    <row r="324" s="3" customFormat="1" ht="13.5" spans="1:10">
      <c r="A324" s="16">
        <v>32</v>
      </c>
      <c r="B324" s="16" t="s">
        <v>345</v>
      </c>
      <c r="C324" s="16" t="s">
        <v>14</v>
      </c>
      <c r="D324" s="18"/>
      <c r="E324" s="16"/>
      <c r="F324" s="24">
        <v>6</v>
      </c>
      <c r="G324" s="16">
        <f t="shared" si="14"/>
        <v>6</v>
      </c>
      <c r="H324" s="40">
        <v>20</v>
      </c>
      <c r="I324" s="40">
        <f t="shared" si="15"/>
        <v>120</v>
      </c>
      <c r="J324" s="43"/>
    </row>
    <row r="325" s="3" customFormat="1" ht="40.5" spans="1:10">
      <c r="A325" s="16">
        <v>33</v>
      </c>
      <c r="B325" s="22" t="s">
        <v>346</v>
      </c>
      <c r="C325" s="16" t="s">
        <v>14</v>
      </c>
      <c r="D325" s="18">
        <v>320</v>
      </c>
      <c r="E325" s="16"/>
      <c r="F325" s="24"/>
      <c r="G325" s="16">
        <f t="shared" si="14"/>
        <v>320</v>
      </c>
      <c r="H325" s="40">
        <v>20</v>
      </c>
      <c r="I325" s="40">
        <f t="shared" si="15"/>
        <v>6400</v>
      </c>
      <c r="J325" s="43"/>
    </row>
    <row r="326" s="3" customFormat="1" ht="13.5" spans="1:10">
      <c r="A326" s="16">
        <v>34</v>
      </c>
      <c r="B326" s="16" t="s">
        <v>347</v>
      </c>
      <c r="C326" s="16" t="s">
        <v>14</v>
      </c>
      <c r="D326" s="18"/>
      <c r="E326" s="16"/>
      <c r="F326" s="24">
        <v>5.8</v>
      </c>
      <c r="G326" s="16">
        <f t="shared" si="14"/>
        <v>5.8</v>
      </c>
      <c r="H326" s="40">
        <v>20</v>
      </c>
      <c r="I326" s="40">
        <f t="shared" si="15"/>
        <v>116</v>
      </c>
      <c r="J326" s="43"/>
    </row>
    <row r="327" s="3" customFormat="1" ht="13.5" spans="1:10">
      <c r="A327" s="16">
        <v>35</v>
      </c>
      <c r="B327" s="16" t="s">
        <v>348</v>
      </c>
      <c r="C327" s="16" t="s">
        <v>14</v>
      </c>
      <c r="D327" s="16">
        <v>69</v>
      </c>
      <c r="E327" s="16"/>
      <c r="F327" s="24"/>
      <c r="G327" s="16">
        <f t="shared" si="14"/>
        <v>69</v>
      </c>
      <c r="H327" s="40">
        <v>20</v>
      </c>
      <c r="I327" s="40">
        <f t="shared" si="15"/>
        <v>1380</v>
      </c>
      <c r="J327" s="43"/>
    </row>
    <row r="328" s="3" customFormat="1" ht="13.5" spans="1:10">
      <c r="A328" s="16">
        <v>36</v>
      </c>
      <c r="B328" s="16" t="s">
        <v>349</v>
      </c>
      <c r="C328" s="16" t="s">
        <v>14</v>
      </c>
      <c r="D328" s="16"/>
      <c r="E328" s="16"/>
      <c r="F328" s="24">
        <v>21.6</v>
      </c>
      <c r="G328" s="16">
        <f t="shared" si="14"/>
        <v>21.6</v>
      </c>
      <c r="H328" s="40">
        <v>20</v>
      </c>
      <c r="I328" s="40">
        <f t="shared" si="15"/>
        <v>432</v>
      </c>
      <c r="J328" s="43"/>
    </row>
    <row r="329" s="3" customFormat="1" ht="13.5" spans="1:10">
      <c r="A329" s="16">
        <v>37</v>
      </c>
      <c r="B329" s="16" t="s">
        <v>350</v>
      </c>
      <c r="C329" s="16" t="s">
        <v>14</v>
      </c>
      <c r="D329" s="16"/>
      <c r="E329" s="16"/>
      <c r="F329" s="24">
        <v>12.43</v>
      </c>
      <c r="G329" s="16">
        <f t="shared" si="14"/>
        <v>12.43</v>
      </c>
      <c r="H329" s="40">
        <v>20</v>
      </c>
      <c r="I329" s="40">
        <f t="shared" si="15"/>
        <v>248.6</v>
      </c>
      <c r="J329" s="43"/>
    </row>
    <row r="330" s="3" customFormat="1" ht="13.5" spans="1:10">
      <c r="A330" s="16">
        <v>38</v>
      </c>
      <c r="B330" s="16" t="s">
        <v>351</v>
      </c>
      <c r="C330" s="16" t="s">
        <v>14</v>
      </c>
      <c r="D330" s="16"/>
      <c r="E330" s="16"/>
      <c r="F330" s="24">
        <v>31</v>
      </c>
      <c r="G330" s="16">
        <f t="shared" si="14"/>
        <v>31</v>
      </c>
      <c r="H330" s="40">
        <v>20</v>
      </c>
      <c r="I330" s="40">
        <f t="shared" si="15"/>
        <v>620</v>
      </c>
      <c r="J330" s="43"/>
    </row>
    <row r="331" s="3" customFormat="1" ht="13.5" spans="1:10">
      <c r="A331" s="16">
        <v>39</v>
      </c>
      <c r="B331" s="16" t="s">
        <v>352</v>
      </c>
      <c r="C331" s="16" t="s">
        <v>14</v>
      </c>
      <c r="D331" s="16"/>
      <c r="E331" s="16"/>
      <c r="F331" s="24">
        <v>27</v>
      </c>
      <c r="G331" s="16">
        <f t="shared" si="14"/>
        <v>27</v>
      </c>
      <c r="H331" s="40">
        <v>20</v>
      </c>
      <c r="I331" s="40">
        <f t="shared" si="15"/>
        <v>540</v>
      </c>
      <c r="J331" s="43"/>
    </row>
    <row r="332" s="3" customFormat="1" ht="13.5" spans="1:10">
      <c r="A332" s="16">
        <v>40</v>
      </c>
      <c r="B332" s="16" t="s">
        <v>353</v>
      </c>
      <c r="C332" s="16" t="s">
        <v>14</v>
      </c>
      <c r="D332" s="16"/>
      <c r="E332" s="16"/>
      <c r="F332" s="24">
        <v>29.11</v>
      </c>
      <c r="G332" s="16">
        <f t="shared" si="14"/>
        <v>29.11</v>
      </c>
      <c r="H332" s="40">
        <v>20</v>
      </c>
      <c r="I332" s="40">
        <f t="shared" si="15"/>
        <v>582.2</v>
      </c>
      <c r="J332" s="43"/>
    </row>
    <row r="333" s="3" customFormat="1" ht="13.5" spans="1:10">
      <c r="A333" s="16">
        <v>41</v>
      </c>
      <c r="B333" s="16" t="s">
        <v>354</v>
      </c>
      <c r="C333" s="16" t="s">
        <v>14</v>
      </c>
      <c r="D333" s="16"/>
      <c r="E333" s="16"/>
      <c r="F333" s="24">
        <v>23.6</v>
      </c>
      <c r="G333" s="16">
        <f t="shared" si="14"/>
        <v>23.6</v>
      </c>
      <c r="H333" s="40">
        <v>20</v>
      </c>
      <c r="I333" s="40">
        <f t="shared" si="15"/>
        <v>472</v>
      </c>
      <c r="J333" s="43"/>
    </row>
    <row r="334" s="3" customFormat="1" ht="13.5" spans="1:10">
      <c r="A334" s="16">
        <v>42</v>
      </c>
      <c r="B334" s="16" t="s">
        <v>355</v>
      </c>
      <c r="C334" s="16" t="s">
        <v>14</v>
      </c>
      <c r="D334" s="16"/>
      <c r="E334" s="16"/>
      <c r="F334" s="24">
        <v>19</v>
      </c>
      <c r="G334" s="16">
        <f t="shared" si="14"/>
        <v>19</v>
      </c>
      <c r="H334" s="40">
        <v>20</v>
      </c>
      <c r="I334" s="40">
        <f t="shared" si="15"/>
        <v>380</v>
      </c>
      <c r="J334" s="43"/>
    </row>
    <row r="335" s="3" customFormat="1" ht="13.5" spans="1:10">
      <c r="A335" s="16">
        <v>43</v>
      </c>
      <c r="B335" s="16" t="s">
        <v>356</v>
      </c>
      <c r="C335" s="16" t="s">
        <v>14</v>
      </c>
      <c r="D335" s="16"/>
      <c r="E335" s="16"/>
      <c r="F335" s="24">
        <v>1.5</v>
      </c>
      <c r="G335" s="16">
        <f t="shared" si="14"/>
        <v>1.5</v>
      </c>
      <c r="H335" s="40">
        <v>20</v>
      </c>
      <c r="I335" s="40">
        <f t="shared" si="15"/>
        <v>30</v>
      </c>
      <c r="J335" s="43"/>
    </row>
    <row r="336" s="3" customFormat="1" ht="13.5" spans="1:10">
      <c r="A336" s="16">
        <v>44</v>
      </c>
      <c r="B336" s="16" t="s">
        <v>357</v>
      </c>
      <c r="C336" s="16" t="s">
        <v>14</v>
      </c>
      <c r="D336" s="16"/>
      <c r="E336" s="16"/>
      <c r="F336" s="24">
        <v>8</v>
      </c>
      <c r="G336" s="16">
        <f t="shared" si="14"/>
        <v>8</v>
      </c>
      <c r="H336" s="40">
        <v>20</v>
      </c>
      <c r="I336" s="40">
        <f t="shared" si="15"/>
        <v>160</v>
      </c>
      <c r="J336" s="43"/>
    </row>
    <row r="337" s="3" customFormat="1" ht="13.5" spans="1:10">
      <c r="A337" s="16">
        <v>45</v>
      </c>
      <c r="B337" s="16" t="s">
        <v>358</v>
      </c>
      <c r="C337" s="16" t="s">
        <v>14</v>
      </c>
      <c r="D337" s="16"/>
      <c r="E337" s="16"/>
      <c r="F337" s="24">
        <v>3</v>
      </c>
      <c r="G337" s="16">
        <f t="shared" si="14"/>
        <v>3</v>
      </c>
      <c r="H337" s="40">
        <v>20</v>
      </c>
      <c r="I337" s="40">
        <f t="shared" si="15"/>
        <v>60</v>
      </c>
      <c r="J337" s="43"/>
    </row>
    <row r="338" s="3" customFormat="1" ht="13.5" spans="1:10">
      <c r="A338" s="16">
        <v>46</v>
      </c>
      <c r="B338" s="16" t="s">
        <v>359</v>
      </c>
      <c r="C338" s="16" t="s">
        <v>14</v>
      </c>
      <c r="D338" s="16">
        <v>250</v>
      </c>
      <c r="E338" s="16"/>
      <c r="F338" s="24"/>
      <c r="G338" s="16">
        <f t="shared" si="14"/>
        <v>250</v>
      </c>
      <c r="H338" s="40">
        <v>20</v>
      </c>
      <c r="I338" s="40">
        <f t="shared" si="15"/>
        <v>5000</v>
      </c>
      <c r="J338" s="43"/>
    </row>
    <row r="339" s="3" customFormat="1" ht="13.5" spans="1:10">
      <c r="A339" s="47" t="s">
        <v>95</v>
      </c>
      <c r="B339" s="48"/>
      <c r="C339" s="49"/>
      <c r="D339" s="50">
        <f>SUM(D293:D338)</f>
        <v>663</v>
      </c>
      <c r="E339" s="50">
        <f>SUM(E293:E338)</f>
        <v>45.5</v>
      </c>
      <c r="F339" s="50">
        <f>SUM(F293:F338)</f>
        <v>580.74</v>
      </c>
      <c r="G339" s="50">
        <f>SUM(G293:G338)</f>
        <v>1289.24</v>
      </c>
      <c r="H339" s="20">
        <f>I339/G339</f>
        <v>20</v>
      </c>
      <c r="I339" s="51">
        <f>SUM(I293:I338)</f>
        <v>25784.8</v>
      </c>
      <c r="J339" s="43"/>
    </row>
    <row r="340" s="3" customFormat="1" ht="15" customHeight="1" spans="1:10">
      <c r="A340" s="16">
        <v>1</v>
      </c>
      <c r="B340" s="16" t="s">
        <v>360</v>
      </c>
      <c r="C340" s="16" t="s">
        <v>15</v>
      </c>
      <c r="D340" s="52">
        <v>111.5</v>
      </c>
      <c r="E340" s="17"/>
      <c r="F340" s="19"/>
      <c r="G340" s="17">
        <f t="shared" ref="G340:G344" si="16">SUM(D340:F340)</f>
        <v>111.5</v>
      </c>
      <c r="H340" s="40">
        <v>20</v>
      </c>
      <c r="I340" s="20">
        <f t="shared" ref="I340:I344" si="17">G340*H340</f>
        <v>2230</v>
      </c>
      <c r="J340" s="17"/>
    </row>
    <row r="341" s="3" customFormat="1" ht="15" customHeight="1" spans="1:10">
      <c r="A341" s="16">
        <v>2</v>
      </c>
      <c r="B341" s="16" t="s">
        <v>361</v>
      </c>
      <c r="C341" s="16" t="s">
        <v>15</v>
      </c>
      <c r="D341" s="52">
        <v>255</v>
      </c>
      <c r="E341" s="17"/>
      <c r="F341" s="19"/>
      <c r="G341" s="17">
        <f t="shared" si="16"/>
        <v>255</v>
      </c>
      <c r="H341" s="40">
        <v>20</v>
      </c>
      <c r="I341" s="20">
        <f t="shared" si="17"/>
        <v>5100</v>
      </c>
      <c r="J341" s="17"/>
    </row>
    <row r="342" s="3" customFormat="1" ht="15" customHeight="1" spans="1:10">
      <c r="A342" s="16">
        <v>3</v>
      </c>
      <c r="B342" s="16" t="s">
        <v>185</v>
      </c>
      <c r="C342" s="16" t="s">
        <v>15</v>
      </c>
      <c r="D342" s="52">
        <v>47.4</v>
      </c>
      <c r="E342" s="17"/>
      <c r="F342" s="19"/>
      <c r="G342" s="17">
        <f t="shared" si="16"/>
        <v>47.4</v>
      </c>
      <c r="H342" s="40">
        <v>20</v>
      </c>
      <c r="I342" s="20">
        <f t="shared" si="17"/>
        <v>948</v>
      </c>
      <c r="J342" s="17"/>
    </row>
    <row r="343" s="3" customFormat="1" ht="15" customHeight="1" spans="1:10">
      <c r="A343" s="16">
        <v>4</v>
      </c>
      <c r="B343" s="16" t="s">
        <v>362</v>
      </c>
      <c r="C343" s="16" t="s">
        <v>15</v>
      </c>
      <c r="D343" s="52">
        <v>82</v>
      </c>
      <c r="E343" s="17"/>
      <c r="F343" s="19"/>
      <c r="G343" s="17">
        <f t="shared" si="16"/>
        <v>82</v>
      </c>
      <c r="H343" s="40">
        <v>20</v>
      </c>
      <c r="I343" s="20">
        <f t="shared" si="17"/>
        <v>1640</v>
      </c>
      <c r="J343" s="17"/>
    </row>
    <row r="344" s="3" customFormat="1" ht="27" customHeight="1" spans="1:10">
      <c r="A344" s="16">
        <v>5</v>
      </c>
      <c r="B344" s="22" t="s">
        <v>363</v>
      </c>
      <c r="C344" s="16" t="s">
        <v>15</v>
      </c>
      <c r="D344" s="52">
        <v>300</v>
      </c>
      <c r="E344" s="17"/>
      <c r="F344" s="19"/>
      <c r="G344" s="17">
        <f t="shared" si="16"/>
        <v>300</v>
      </c>
      <c r="H344" s="40">
        <v>20</v>
      </c>
      <c r="I344" s="20">
        <f t="shared" si="17"/>
        <v>6000</v>
      </c>
      <c r="J344" s="17"/>
    </row>
    <row r="345" s="3" customFormat="1" ht="15" customHeight="1" spans="1:10">
      <c r="A345" s="50" t="s">
        <v>95</v>
      </c>
      <c r="B345" s="50"/>
      <c r="C345" s="50"/>
      <c r="D345" s="25">
        <f t="shared" ref="D345:I345" si="18">SUM(D340:D344)</f>
        <v>795.9</v>
      </c>
      <c r="E345" s="25"/>
      <c r="F345" s="26"/>
      <c r="G345" s="25">
        <f t="shared" si="18"/>
        <v>795.9</v>
      </c>
      <c r="H345" s="20">
        <f>I345/G345</f>
        <v>20</v>
      </c>
      <c r="I345" s="27">
        <f t="shared" si="18"/>
        <v>15918</v>
      </c>
      <c r="J345" s="17"/>
    </row>
    <row r="346" s="3" customFormat="1" ht="15" customHeight="1" spans="1:10">
      <c r="A346" s="16">
        <v>1</v>
      </c>
      <c r="B346" s="16" t="s">
        <v>360</v>
      </c>
      <c r="C346" s="17" t="s">
        <v>16</v>
      </c>
      <c r="D346" s="17">
        <v>99.5</v>
      </c>
      <c r="E346" s="25"/>
      <c r="F346" s="26"/>
      <c r="G346" s="17">
        <f t="shared" ref="G346:G349" si="19">SUM(D346:F346)</f>
        <v>99.5</v>
      </c>
      <c r="H346" s="20">
        <v>20</v>
      </c>
      <c r="I346" s="20">
        <f t="shared" ref="I346:I349" si="20">G346*H346</f>
        <v>1990</v>
      </c>
      <c r="J346" s="17"/>
    </row>
    <row r="347" s="3" customFormat="1" ht="15" customHeight="1" spans="1:10">
      <c r="A347" s="17">
        <v>2</v>
      </c>
      <c r="B347" s="16" t="s">
        <v>361</v>
      </c>
      <c r="C347" s="17" t="s">
        <v>16</v>
      </c>
      <c r="D347" s="17">
        <v>201</v>
      </c>
      <c r="E347" s="17"/>
      <c r="F347" s="19"/>
      <c r="G347" s="17">
        <f t="shared" si="19"/>
        <v>201</v>
      </c>
      <c r="H347" s="20">
        <v>20</v>
      </c>
      <c r="I347" s="20">
        <f t="shared" si="20"/>
        <v>4020</v>
      </c>
      <c r="J347" s="17"/>
    </row>
    <row r="348" s="3" customFormat="1" ht="15" customHeight="1" spans="1:10">
      <c r="A348" s="50" t="s">
        <v>95</v>
      </c>
      <c r="B348" s="50"/>
      <c r="C348" s="50"/>
      <c r="D348" s="25">
        <f t="shared" ref="D348:I348" si="21">SUM(D346:D347)</f>
        <v>300.5</v>
      </c>
      <c r="E348" s="25"/>
      <c r="F348" s="26"/>
      <c r="G348" s="25">
        <f t="shared" si="21"/>
        <v>300.5</v>
      </c>
      <c r="H348" s="20">
        <f>I348/G348</f>
        <v>20</v>
      </c>
      <c r="I348" s="27">
        <f t="shared" si="21"/>
        <v>6010</v>
      </c>
      <c r="J348" s="17"/>
    </row>
    <row r="349" s="3" customFormat="1" ht="15" customHeight="1" spans="1:10">
      <c r="A349" s="17">
        <v>3</v>
      </c>
      <c r="B349" s="16" t="s">
        <v>364</v>
      </c>
      <c r="C349" s="17" t="s">
        <v>17</v>
      </c>
      <c r="D349" s="17">
        <v>23</v>
      </c>
      <c r="E349" s="17"/>
      <c r="F349" s="19"/>
      <c r="G349" s="17">
        <f t="shared" si="19"/>
        <v>23</v>
      </c>
      <c r="H349" s="20">
        <v>20</v>
      </c>
      <c r="I349" s="20">
        <f t="shared" si="20"/>
        <v>460</v>
      </c>
      <c r="J349" s="17"/>
    </row>
    <row r="350" s="5" customFormat="1" ht="15" customHeight="1" spans="1:10">
      <c r="A350" s="53" t="s">
        <v>95</v>
      </c>
      <c r="B350" s="54"/>
      <c r="C350" s="31"/>
      <c r="D350" s="25">
        <f t="shared" ref="D350:I350" si="22">SUM(D349:D349)</f>
        <v>23</v>
      </c>
      <c r="E350" s="25"/>
      <c r="F350" s="26"/>
      <c r="G350" s="25">
        <f t="shared" si="22"/>
        <v>23</v>
      </c>
      <c r="H350" s="20">
        <f>I350/G350</f>
        <v>20</v>
      </c>
      <c r="I350" s="27">
        <f t="shared" si="22"/>
        <v>460</v>
      </c>
      <c r="J350" s="25"/>
    </row>
    <row r="351" s="6" customFormat="1" ht="22" customHeight="1" spans="1:10">
      <c r="A351" s="55" t="s">
        <v>29</v>
      </c>
      <c r="B351" s="55"/>
      <c r="C351" s="55"/>
      <c r="D351" s="56">
        <f t="shared" ref="D351:I351" si="23">D348+D345+D339+D292+D72+D69+D350</f>
        <v>3352.05</v>
      </c>
      <c r="E351" s="56">
        <f>E348+E345+E339+E292+E72+E69</f>
        <v>1015.675</v>
      </c>
      <c r="F351" s="56">
        <f>F348+F345+F339+F292+F72+F69</f>
        <v>1489.04</v>
      </c>
      <c r="G351" s="56">
        <f t="shared" si="23"/>
        <v>5856.765</v>
      </c>
      <c r="H351" s="57"/>
      <c r="I351" s="57">
        <f t="shared" si="23"/>
        <v>117135.3</v>
      </c>
      <c r="J351" s="58"/>
    </row>
    <row r="353" ht="13.5" spans="6:6">
      <c r="F353" s="8"/>
    </row>
    <row r="355" ht="13.5" spans="6:6">
      <c r="F355" s="8"/>
    </row>
  </sheetData>
  <autoFilter xmlns:etc="http://www.wps.cn/officeDocument/2017/etCustomData" ref="A3:J352" etc:filterBottomFollowUsedRange="0">
    <extLst/>
  </autoFilter>
  <mergeCells count="16">
    <mergeCell ref="A1:J1"/>
    <mergeCell ref="D2:G2"/>
    <mergeCell ref="A69:C69"/>
    <mergeCell ref="A72:C72"/>
    <mergeCell ref="A292:C292"/>
    <mergeCell ref="A339:C339"/>
    <mergeCell ref="A345:C345"/>
    <mergeCell ref="A348:C348"/>
    <mergeCell ref="A350:C350"/>
    <mergeCell ref="A351:C351"/>
    <mergeCell ref="A2:A3"/>
    <mergeCell ref="B2:B3"/>
    <mergeCell ref="C2:C3"/>
    <mergeCell ref="H2:H3"/>
    <mergeCell ref="I2:I3"/>
    <mergeCell ref="J2:J3"/>
  </mergeCells>
  <conditionalFormatting sqref="B29">
    <cfRule type="duplicateValues" dxfId="0" priority="1"/>
  </conditionalFormatting>
  <conditionalFormatting sqref="B68">
    <cfRule type="duplicateValues" dxfId="0" priority="2"/>
  </conditionalFormatting>
  <conditionalFormatting sqref="B74">
    <cfRule type="duplicateValues" dxfId="0" priority="65"/>
  </conditionalFormatting>
  <conditionalFormatting sqref="B79">
    <cfRule type="duplicateValues" dxfId="0" priority="98"/>
  </conditionalFormatting>
  <conditionalFormatting sqref="B80">
    <cfRule type="duplicateValues" dxfId="0" priority="64"/>
  </conditionalFormatting>
  <conditionalFormatting sqref="B83">
    <cfRule type="duplicateValues" dxfId="0" priority="63"/>
  </conditionalFormatting>
  <conditionalFormatting sqref="B84">
    <cfRule type="duplicateValues" dxfId="0" priority="62"/>
  </conditionalFormatting>
  <conditionalFormatting sqref="B86">
    <cfRule type="duplicateValues" dxfId="0" priority="57"/>
  </conditionalFormatting>
  <conditionalFormatting sqref="B87">
    <cfRule type="duplicateValues" dxfId="0" priority="56"/>
  </conditionalFormatting>
  <conditionalFormatting sqref="B89">
    <cfRule type="duplicateValues" dxfId="0" priority="61"/>
  </conditionalFormatting>
  <conditionalFormatting sqref="B92">
    <cfRule type="duplicateValues" dxfId="0" priority="60"/>
  </conditionalFormatting>
  <conditionalFormatting sqref="B93">
    <cfRule type="duplicateValues" dxfId="0" priority="59"/>
  </conditionalFormatting>
  <conditionalFormatting sqref="B94">
    <cfRule type="duplicateValues" dxfId="0" priority="97"/>
  </conditionalFormatting>
  <conditionalFormatting sqref="B95">
    <cfRule type="duplicateValues" dxfId="0" priority="58"/>
  </conditionalFormatting>
  <conditionalFormatting sqref="B98">
    <cfRule type="duplicateValues" dxfId="0" priority="96"/>
  </conditionalFormatting>
  <conditionalFormatting sqref="B99">
    <cfRule type="duplicateValues" dxfId="0" priority="95"/>
  </conditionalFormatting>
  <conditionalFormatting sqref="B100">
    <cfRule type="duplicateValues" dxfId="0" priority="94"/>
  </conditionalFormatting>
  <conditionalFormatting sqref="B101">
    <cfRule type="duplicateValues" dxfId="0" priority="93"/>
  </conditionalFormatting>
  <conditionalFormatting sqref="B103">
    <cfRule type="duplicateValues" dxfId="0" priority="55"/>
  </conditionalFormatting>
  <conditionalFormatting sqref="B104">
    <cfRule type="duplicateValues" dxfId="0" priority="54"/>
  </conditionalFormatting>
  <conditionalFormatting sqref="B105">
    <cfRule type="duplicateValues" dxfId="0" priority="38"/>
  </conditionalFormatting>
  <conditionalFormatting sqref="B106">
    <cfRule type="duplicateValues" dxfId="0" priority="92"/>
  </conditionalFormatting>
  <conditionalFormatting sqref="B107">
    <cfRule type="duplicateValues" dxfId="0" priority="91"/>
  </conditionalFormatting>
  <conditionalFormatting sqref="B108">
    <cfRule type="duplicateValues" dxfId="0" priority="90"/>
  </conditionalFormatting>
  <conditionalFormatting sqref="B109">
    <cfRule type="duplicateValues" dxfId="0" priority="89"/>
  </conditionalFormatting>
  <conditionalFormatting sqref="B110">
    <cfRule type="duplicateValues" dxfId="0" priority="88"/>
  </conditionalFormatting>
  <conditionalFormatting sqref="B111">
    <cfRule type="duplicateValues" dxfId="0" priority="105"/>
  </conditionalFormatting>
  <conditionalFormatting sqref="B112">
    <cfRule type="duplicateValues" dxfId="0" priority="87"/>
  </conditionalFormatting>
  <conditionalFormatting sqref="B113">
    <cfRule type="duplicateValues" dxfId="0" priority="86"/>
  </conditionalFormatting>
  <conditionalFormatting sqref="B114">
    <cfRule type="duplicateValues" dxfId="0" priority="85"/>
  </conditionalFormatting>
  <conditionalFormatting sqref="B115">
    <cfRule type="duplicateValues" dxfId="0" priority="84"/>
  </conditionalFormatting>
  <conditionalFormatting sqref="B116">
    <cfRule type="duplicateValues" dxfId="0" priority="53"/>
  </conditionalFormatting>
  <conditionalFormatting sqref="B117">
    <cfRule type="duplicateValues" dxfId="0" priority="83"/>
  </conditionalFormatting>
  <conditionalFormatting sqref="B118">
    <cfRule type="duplicateValues" dxfId="0" priority="104"/>
  </conditionalFormatting>
  <conditionalFormatting sqref="B119">
    <cfRule type="duplicateValues" dxfId="0" priority="82"/>
  </conditionalFormatting>
  <conditionalFormatting sqref="B120">
    <cfRule type="duplicateValues" dxfId="0" priority="103"/>
  </conditionalFormatting>
  <conditionalFormatting sqref="B121">
    <cfRule type="duplicateValues" dxfId="0" priority="81"/>
  </conditionalFormatting>
  <conditionalFormatting sqref="B122">
    <cfRule type="duplicateValues" dxfId="0" priority="102"/>
  </conditionalFormatting>
  <conditionalFormatting sqref="B123">
    <cfRule type="duplicateValues" dxfId="0" priority="80"/>
  </conditionalFormatting>
  <conditionalFormatting sqref="B124">
    <cfRule type="duplicateValues" dxfId="0" priority="101"/>
  </conditionalFormatting>
  <conditionalFormatting sqref="B125">
    <cfRule type="duplicateValues" dxfId="0" priority="79"/>
  </conditionalFormatting>
  <conditionalFormatting sqref="B126">
    <cfRule type="duplicateValues" dxfId="0" priority="100"/>
  </conditionalFormatting>
  <conditionalFormatting sqref="B127">
    <cfRule type="duplicateValues" dxfId="0" priority="78"/>
  </conditionalFormatting>
  <conditionalFormatting sqref="B128">
    <cfRule type="duplicateValues" dxfId="0" priority="77"/>
  </conditionalFormatting>
  <conditionalFormatting sqref="B129">
    <cfRule type="duplicateValues" dxfId="0" priority="52"/>
  </conditionalFormatting>
  <conditionalFormatting sqref="B130">
    <cfRule type="duplicateValues" dxfId="0" priority="76"/>
  </conditionalFormatting>
  <conditionalFormatting sqref="B131">
    <cfRule type="duplicateValues" dxfId="0" priority="75"/>
  </conditionalFormatting>
  <conditionalFormatting sqref="B132">
    <cfRule type="duplicateValues" dxfId="0" priority="74"/>
  </conditionalFormatting>
  <conditionalFormatting sqref="B133">
    <cfRule type="duplicateValues" dxfId="0" priority="73"/>
  </conditionalFormatting>
  <conditionalFormatting sqref="B134">
    <cfRule type="duplicateValues" dxfId="0" priority="72"/>
  </conditionalFormatting>
  <conditionalFormatting sqref="B135">
    <cfRule type="duplicateValues" dxfId="0" priority="71"/>
  </conditionalFormatting>
  <conditionalFormatting sqref="B136">
    <cfRule type="duplicateValues" dxfId="0" priority="70"/>
  </conditionalFormatting>
  <conditionalFormatting sqref="B138">
    <cfRule type="duplicateValues" dxfId="0" priority="69"/>
  </conditionalFormatting>
  <conditionalFormatting sqref="B139">
    <cfRule type="duplicateValues" dxfId="0" priority="51"/>
  </conditionalFormatting>
  <conditionalFormatting sqref="B140">
    <cfRule type="duplicateValues" dxfId="0" priority="50"/>
  </conditionalFormatting>
  <conditionalFormatting sqref="B141">
    <cfRule type="duplicateValues" dxfId="0" priority="49"/>
  </conditionalFormatting>
  <conditionalFormatting sqref="B142">
    <cfRule type="duplicateValues" dxfId="0" priority="48"/>
  </conditionalFormatting>
  <conditionalFormatting sqref="B143">
    <cfRule type="duplicateValues" dxfId="0" priority="68"/>
  </conditionalFormatting>
  <conditionalFormatting sqref="B144">
    <cfRule type="duplicateValues" dxfId="0" priority="47"/>
  </conditionalFormatting>
  <conditionalFormatting sqref="B145">
    <cfRule type="duplicateValues" dxfId="0" priority="46"/>
  </conditionalFormatting>
  <conditionalFormatting sqref="B146">
    <cfRule type="duplicateValues" dxfId="0" priority="45"/>
  </conditionalFormatting>
  <conditionalFormatting sqref="B147">
    <cfRule type="duplicateValues" dxfId="0" priority="67"/>
  </conditionalFormatting>
  <conditionalFormatting sqref="B148">
    <cfRule type="duplicateValues" dxfId="0" priority="44"/>
  </conditionalFormatting>
  <conditionalFormatting sqref="B149">
    <cfRule type="duplicateValues" dxfId="0" priority="43"/>
  </conditionalFormatting>
  <conditionalFormatting sqref="B150">
    <cfRule type="duplicateValues" dxfId="0" priority="42"/>
  </conditionalFormatting>
  <conditionalFormatting sqref="B151">
    <cfRule type="duplicateValues" dxfId="0" priority="66"/>
  </conditionalFormatting>
  <conditionalFormatting sqref="B152">
    <cfRule type="duplicateValues" dxfId="0" priority="41"/>
  </conditionalFormatting>
  <conditionalFormatting sqref="B155">
    <cfRule type="duplicateValues" dxfId="0" priority="40"/>
  </conditionalFormatting>
  <conditionalFormatting sqref="B161">
    <cfRule type="duplicateValues" dxfId="0" priority="39"/>
  </conditionalFormatting>
  <conditionalFormatting sqref="B4:B28">
    <cfRule type="duplicateValues" dxfId="0" priority="106"/>
  </conditionalFormatting>
  <conditionalFormatting sqref="B30:B67">
    <cfRule type="duplicateValues" dxfId="0" priority="3"/>
  </conditionalFormatting>
  <conditionalFormatting sqref="B167:B291">
    <cfRule type="duplicateValues" dxfId="0" priority="4"/>
  </conditionalFormatting>
  <conditionalFormatting sqref="B293:B305">
    <cfRule type="duplicateValues" dxfId="0" priority="37"/>
  </conditionalFormatting>
  <conditionalFormatting sqref="G293:G338">
    <cfRule type="cellIs" dxfId="1" priority="36" operator="equal">
      <formula>335.5</formula>
    </cfRule>
  </conditionalFormatting>
  <conditionalFormatting sqref="G1:G291 G293:G352 D353:G353 G354:G1048576">
    <cfRule type="cellIs" dxfId="1" priority="35" operator="equal">
      <formula>3180.96</formula>
    </cfRule>
  </conditionalFormatting>
  <conditionalFormatting sqref="B153:B154 B156:B160 B162:B166">
    <cfRule type="duplicateValues" dxfId="0" priority="99"/>
  </conditionalFormatting>
  <pageMargins left="0.75" right="0.75" top="1" bottom="1" header="0.5" footer="0.5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八卦洲街道明细表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Lenovo</cp:lastModifiedBy>
  <dcterms:created xsi:type="dcterms:W3CDTF">2025-01-17T01:10:00Z</dcterms:created>
  <dcterms:modified xsi:type="dcterms:W3CDTF">2026-03-13T08:03:12Z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F6CE3E9DE44647FDBAD637C0B9451479_11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